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G1" sheetId="1" r:id="rId1"/>
    <sheet name="G2" sheetId="2" r:id="rId2"/>
    <sheet name="G3" sheetId="3" r:id="rId3"/>
    <sheet name="G4" sheetId="4" r:id="rId4"/>
  </sheets>
  <definedNames>
    <definedName name="Classement">#REF!</definedName>
    <definedName name="Rangliste">#REF!</definedName>
    <definedName name="Excel_BuiltIn_Recorder">#REF!</definedName>
  </definedNames>
  <calcPr fullCalcOnLoad="1"/>
</workbook>
</file>

<file path=xl/sharedStrings.xml><?xml version="1.0" encoding="utf-8"?>
<sst xmlns="http://schemas.openxmlformats.org/spreadsheetml/2006/main" count="212" uniqueCount="47">
  <si>
    <t>No</t>
  </si>
  <si>
    <t>Cl.</t>
  </si>
  <si>
    <t>Nom et prénom</t>
  </si>
  <si>
    <t>Club</t>
  </si>
  <si>
    <t>Vict.</t>
  </si>
  <si>
    <t>Sets</t>
  </si>
  <si>
    <t>Date :</t>
  </si>
  <si>
    <t>Antoine Caron</t>
  </si>
  <si>
    <t>Avry-Rosé</t>
  </si>
  <si>
    <t>Bastian Stampfli</t>
  </si>
  <si>
    <t>Düdingen</t>
  </si>
  <si>
    <t>Alexandre Vasco</t>
  </si>
  <si>
    <t>Fribourg</t>
  </si>
  <si>
    <t>Groupe :</t>
  </si>
  <si>
    <t>Florian Meyer</t>
  </si>
  <si>
    <t>Aurélien Clerc</t>
  </si>
  <si>
    <t>Rossens</t>
  </si>
  <si>
    <t>Baptiste Pochon</t>
  </si>
  <si>
    <t>Villars-sur-Glâne</t>
  </si>
  <si>
    <t>Ordre jeux</t>
  </si>
  <si>
    <t>Nom</t>
  </si>
  <si>
    <t>Vainqueur</t>
  </si>
  <si>
    <t>Classement</t>
  </si>
  <si>
    <t>Rang</t>
  </si>
  <si>
    <t>Q.Sets</t>
  </si>
  <si>
    <t>Q.Pts</t>
  </si>
  <si>
    <t xml:space="preserve"> </t>
  </si>
  <si>
    <t>Sébastien Audergon</t>
  </si>
  <si>
    <t>Bulle</t>
  </si>
  <si>
    <t>Samuel Riedo</t>
  </si>
  <si>
    <t>Salomé Simonet</t>
  </si>
  <si>
    <t>Yohan Keller</t>
  </si>
  <si>
    <t>Cyrille Gobet</t>
  </si>
  <si>
    <t>Ursy</t>
  </si>
  <si>
    <t>Simon Terrettaz</t>
  </si>
  <si>
    <t>Joris Schaer</t>
  </si>
  <si>
    <t xml:space="preserve">Arnaud Zbinden </t>
  </si>
  <si>
    <t>Domdidier</t>
  </si>
  <si>
    <t>Nicolas Mauron</t>
  </si>
  <si>
    <t>Carine Meier</t>
  </si>
  <si>
    <t>Melchior Schilling</t>
  </si>
  <si>
    <t>Louis Vorlet</t>
  </si>
  <si>
    <t>Ludovic Burgy</t>
  </si>
  <si>
    <t xml:space="preserve">Dani Bugnon </t>
  </si>
  <si>
    <t>Alphonse Excoffier</t>
  </si>
  <si>
    <t>Samuel Gilliéron</t>
  </si>
  <si>
    <t>Félix Widmer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</si>
</sst>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_-* #,##0.00_-;\-* #,##0.00_-;_-* \-??_-;_-@_-"/>
    <numFmt numFmtId="167" formatCode="_-&quot;Fr.&quot;* #,##0_-;&quot;-Fr.&quot;* #,##0_-;_-&quot;Fr.&quot;* \-_-;_-@_-"/>
    <numFmt numFmtId="168" formatCode="_-&quot;Fr.&quot;* #,##0.00_-;&quot;-Fr.&quot;* #,##0.00_-;_-&quot;Fr.&quot;* \-??_-;_-@_-"/>
    <numFmt numFmtId="169" formatCode="DD/MM/YYYY"/>
  </numFmts>
  <fonts count="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Font="1" applyAlignment="1" applyProtection="1">
      <alignment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4" fontId="0" fillId="2" borderId="5" xfId="0" applyFill="1" applyBorder="1" applyAlignment="1">
      <alignment horizontal="center"/>
    </xf>
    <xf numFmtId="164" fontId="0" fillId="2" borderId="6" xfId="0" applyFill="1" applyBorder="1" applyAlignment="1" applyProtection="1">
      <alignment horizontal="center"/>
      <protection locked="0"/>
    </xf>
    <xf numFmtId="164" fontId="0" fillId="2" borderId="7" xfId="0" applyFont="1" applyFill="1" applyBorder="1" applyAlignment="1" applyProtection="1">
      <alignment/>
      <protection locked="0"/>
    </xf>
    <xf numFmtId="164" fontId="0" fillId="2" borderId="7" xfId="0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2" borderId="10" xfId="0" applyFill="1" applyBorder="1" applyAlignment="1">
      <alignment horizontal="center"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0" fillId="2" borderId="11" xfId="0" applyFill="1" applyBorder="1" applyAlignment="1">
      <alignment horizontal="center"/>
    </xf>
    <xf numFmtId="164" fontId="0" fillId="2" borderId="12" xfId="0" applyFill="1" applyBorder="1" applyAlignment="1" applyProtection="1">
      <alignment horizontal="center"/>
      <protection locked="0"/>
    </xf>
    <xf numFmtId="164" fontId="0" fillId="2" borderId="13" xfId="0" applyFont="1" applyFill="1" applyBorder="1" applyAlignment="1" applyProtection="1">
      <alignment/>
      <protection locked="0"/>
    </xf>
    <xf numFmtId="164" fontId="0" fillId="2" borderId="13" xfId="0" applyFill="1" applyBorder="1" applyAlignment="1">
      <alignment horizontal="center"/>
    </xf>
    <xf numFmtId="164" fontId="0" fillId="2" borderId="14" xfId="0" applyFill="1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3" fillId="0" borderId="16" xfId="0" applyFont="1" applyFill="1" applyBorder="1" applyAlignment="1">
      <alignment horizontal="center" vertical="center"/>
    </xf>
    <xf numFmtId="164" fontId="3" fillId="0" borderId="17" xfId="0" applyFont="1" applyFill="1" applyBorder="1" applyAlignment="1">
      <alignment vertical="center"/>
    </xf>
    <xf numFmtId="164" fontId="3" fillId="0" borderId="18" xfId="0" applyFont="1" applyFill="1" applyBorder="1" applyAlignment="1">
      <alignment vertical="center"/>
    </xf>
    <xf numFmtId="164" fontId="3" fillId="0" borderId="17" xfId="0" applyFont="1" applyFill="1" applyBorder="1" applyAlignment="1">
      <alignment horizontal="center" vertical="center"/>
    </xf>
    <xf numFmtId="164" fontId="3" fillId="0" borderId="19" xfId="0" applyFont="1" applyFill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4" fontId="3" fillId="0" borderId="19" xfId="0" applyFont="1" applyFill="1" applyBorder="1" applyAlignment="1">
      <alignment horizontal="left" vertical="center"/>
    </xf>
    <xf numFmtId="164" fontId="3" fillId="0" borderId="4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2" borderId="20" xfId="0" applyFill="1" applyBorder="1" applyAlignment="1">
      <alignment horizontal="center"/>
    </xf>
    <xf numFmtId="164" fontId="0" fillId="2" borderId="21" xfId="0" applyFill="1" applyBorder="1" applyAlignment="1">
      <alignment horizontal="center"/>
    </xf>
    <xf numFmtId="164" fontId="0" fillId="2" borderId="22" xfId="0" applyFill="1" applyBorder="1" applyAlignment="1">
      <alignment/>
    </xf>
    <xf numFmtId="164" fontId="0" fillId="2" borderId="21" xfId="0" applyFill="1" applyBorder="1" applyAlignment="1">
      <alignment/>
    </xf>
    <xf numFmtId="164" fontId="0" fillId="2" borderId="22" xfId="0" applyFill="1" applyBorder="1" applyAlignment="1" applyProtection="1">
      <alignment/>
      <protection locked="0"/>
    </xf>
    <xf numFmtId="164" fontId="0" fillId="2" borderId="21" xfId="0" applyFill="1" applyBorder="1" applyAlignment="1" applyProtection="1">
      <alignment/>
      <protection locked="0"/>
    </xf>
    <xf numFmtId="164" fontId="0" fillId="2" borderId="23" xfId="0" applyFill="1" applyBorder="1" applyAlignment="1" applyProtection="1">
      <alignment/>
      <protection locked="0"/>
    </xf>
    <xf numFmtId="164" fontId="0" fillId="2" borderId="24" xfId="0" applyFill="1" applyBorder="1" applyAlignment="1" applyProtection="1">
      <alignment/>
      <protection locked="0"/>
    </xf>
    <xf numFmtId="164" fontId="0" fillId="2" borderId="25" xfId="0" applyFill="1" applyBorder="1" applyAlignment="1" applyProtection="1">
      <alignment/>
      <protection locked="0"/>
    </xf>
    <xf numFmtId="164" fontId="0" fillId="2" borderId="26" xfId="0" applyFill="1" applyBorder="1" applyAlignment="1">
      <alignment/>
    </xf>
    <xf numFmtId="164" fontId="0" fillId="2" borderId="27" xfId="0" applyFill="1" applyBorder="1" applyAlignment="1">
      <alignment horizontal="center"/>
    </xf>
    <xf numFmtId="164" fontId="0" fillId="2" borderId="28" xfId="0" applyFill="1" applyBorder="1" applyAlignment="1">
      <alignment horizontal="center"/>
    </xf>
    <xf numFmtId="164" fontId="0" fillId="2" borderId="29" xfId="0" applyFill="1" applyBorder="1" applyAlignment="1">
      <alignment horizontal="center"/>
    </xf>
    <xf numFmtId="164" fontId="0" fillId="2" borderId="30" xfId="0" applyFill="1" applyBorder="1" applyAlignment="1">
      <alignment horizontal="center"/>
    </xf>
    <xf numFmtId="164" fontId="0" fillId="2" borderId="31" xfId="0" applyFill="1" applyBorder="1" applyAlignment="1">
      <alignment/>
    </xf>
    <xf numFmtId="164" fontId="0" fillId="2" borderId="30" xfId="0" applyFill="1" applyBorder="1" applyAlignment="1">
      <alignment/>
    </xf>
    <xf numFmtId="164" fontId="0" fillId="2" borderId="31" xfId="0" applyFill="1" applyBorder="1" applyAlignment="1" applyProtection="1">
      <alignment/>
      <protection locked="0"/>
    </xf>
    <xf numFmtId="164" fontId="0" fillId="2" borderId="30" xfId="0" applyFill="1" applyBorder="1" applyAlignment="1" applyProtection="1">
      <alignment/>
      <protection locked="0"/>
    </xf>
    <xf numFmtId="164" fontId="0" fillId="2" borderId="32" xfId="0" applyFill="1" applyBorder="1" applyAlignment="1" applyProtection="1">
      <alignment/>
      <protection locked="0"/>
    </xf>
    <xf numFmtId="164" fontId="0" fillId="2" borderId="33" xfId="0" applyFill="1" applyBorder="1" applyAlignment="1" applyProtection="1">
      <alignment/>
      <protection locked="0"/>
    </xf>
    <xf numFmtId="164" fontId="0" fillId="2" borderId="34" xfId="0" applyFill="1" applyBorder="1" applyAlignment="1">
      <alignment horizontal="center"/>
    </xf>
    <xf numFmtId="164" fontId="0" fillId="2" borderId="35" xfId="0" applyFill="1" applyBorder="1" applyAlignment="1">
      <alignment horizontal="center"/>
    </xf>
    <xf numFmtId="164" fontId="0" fillId="2" borderId="36" xfId="0" applyFill="1" applyBorder="1" applyAlignment="1">
      <alignment horizontal="center"/>
    </xf>
    <xf numFmtId="164" fontId="0" fillId="2" borderId="37" xfId="0" applyFill="1" applyBorder="1" applyAlignment="1">
      <alignment/>
    </xf>
    <xf numFmtId="164" fontId="0" fillId="2" borderId="36" xfId="0" applyFill="1" applyBorder="1" applyAlignment="1">
      <alignment/>
    </xf>
    <xf numFmtId="164" fontId="0" fillId="2" borderId="38" xfId="0" applyFill="1" applyBorder="1" applyAlignment="1" applyProtection="1">
      <alignment/>
      <protection locked="0"/>
    </xf>
    <xf numFmtId="164" fontId="0" fillId="2" borderId="39" xfId="0" applyFill="1" applyBorder="1" applyAlignment="1" applyProtection="1">
      <alignment/>
      <protection locked="0"/>
    </xf>
    <xf numFmtId="164" fontId="0" fillId="2" borderId="40" xfId="0" applyFill="1" applyBorder="1" applyAlignment="1" applyProtection="1">
      <alignment/>
      <protection locked="0"/>
    </xf>
    <xf numFmtId="164" fontId="0" fillId="2" borderId="41" xfId="0" applyFill="1" applyBorder="1" applyAlignment="1" applyProtection="1">
      <alignment/>
      <protection locked="0"/>
    </xf>
    <xf numFmtId="164" fontId="0" fillId="2" borderId="42" xfId="0" applyFill="1" applyBorder="1" applyAlignment="1">
      <alignment/>
    </xf>
    <xf numFmtId="164" fontId="0" fillId="2" borderId="43" xfId="0" applyFill="1" applyBorder="1" applyAlignment="1">
      <alignment horizontal="center"/>
    </xf>
    <xf numFmtId="164" fontId="0" fillId="2" borderId="44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2" borderId="45" xfId="0" applyFill="1" applyBorder="1" applyAlignment="1">
      <alignment horizontal="center"/>
    </xf>
    <xf numFmtId="164" fontId="0" fillId="2" borderId="46" xfId="0" applyFill="1" applyBorder="1" applyAlignment="1">
      <alignment horizontal="center"/>
    </xf>
    <xf numFmtId="164" fontId="0" fillId="2" borderId="47" xfId="0" applyFill="1" applyBorder="1" applyAlignment="1">
      <alignment/>
    </xf>
    <xf numFmtId="164" fontId="0" fillId="2" borderId="46" xfId="0" applyFill="1" applyBorder="1" applyAlignment="1">
      <alignment/>
    </xf>
    <xf numFmtId="164" fontId="0" fillId="2" borderId="47" xfId="0" applyFill="1" applyBorder="1" applyAlignment="1" applyProtection="1">
      <alignment/>
      <protection locked="0"/>
    </xf>
    <xf numFmtId="164" fontId="0" fillId="2" borderId="46" xfId="0" applyFill="1" applyBorder="1" applyAlignment="1" applyProtection="1">
      <alignment/>
      <protection locked="0"/>
    </xf>
    <xf numFmtId="164" fontId="0" fillId="2" borderId="48" xfId="0" applyFill="1" applyBorder="1" applyAlignment="1" applyProtection="1">
      <alignment/>
      <protection locked="0"/>
    </xf>
    <xf numFmtId="164" fontId="0" fillId="2" borderId="49" xfId="0" applyFill="1" applyBorder="1" applyAlignment="1" applyProtection="1">
      <alignment/>
      <protection locked="0"/>
    </xf>
    <xf numFmtId="164" fontId="0" fillId="2" borderId="50" xfId="0" applyFill="1" applyBorder="1" applyAlignment="1" applyProtection="1">
      <alignment/>
      <protection locked="0"/>
    </xf>
    <xf numFmtId="164" fontId="0" fillId="2" borderId="51" xfId="0" applyFill="1" applyBorder="1" applyAlignment="1">
      <alignment/>
    </xf>
    <xf numFmtId="164" fontId="0" fillId="2" borderId="52" xfId="0" applyFill="1" applyBorder="1" applyAlignment="1">
      <alignment horizontal="center"/>
    </xf>
    <xf numFmtId="164" fontId="0" fillId="2" borderId="53" xfId="0" applyFill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Fill="1" applyAlignment="1">
      <alignment vertical="center"/>
    </xf>
    <xf numFmtId="164" fontId="3" fillId="0" borderId="54" xfId="0" applyFont="1" applyFill="1" applyBorder="1" applyAlignment="1">
      <alignment horizontal="center" vertical="center"/>
    </xf>
    <xf numFmtId="164" fontId="3" fillId="0" borderId="54" xfId="0" applyFont="1" applyFill="1" applyBorder="1" applyAlignment="1">
      <alignment vertical="center"/>
    </xf>
    <xf numFmtId="164" fontId="3" fillId="2" borderId="24" xfId="0" applyFont="1" applyFill="1" applyBorder="1" applyAlignment="1">
      <alignment horizontal="center" vertical="center"/>
    </xf>
    <xf numFmtId="164" fontId="3" fillId="2" borderId="55" xfId="0" applyFont="1" applyFill="1" applyBorder="1" applyAlignment="1" applyProtection="1">
      <alignment vertical="center"/>
      <protection locked="0"/>
    </xf>
    <xf numFmtId="164" fontId="3" fillId="2" borderId="55" xfId="0" applyFont="1" applyFill="1" applyBorder="1" applyAlignment="1" applyProtection="1">
      <alignment horizontal="center" vertical="center"/>
      <protection locked="0"/>
    </xf>
    <xf numFmtId="164" fontId="3" fillId="2" borderId="56" xfId="0" applyFont="1" applyFill="1" applyBorder="1" applyAlignment="1">
      <alignment horizontal="center" vertical="center"/>
    </xf>
    <xf numFmtId="164" fontId="3" fillId="2" borderId="25" xfId="0" applyFont="1" applyFill="1" applyBorder="1" applyAlignment="1">
      <alignment horizontal="center" vertical="center"/>
    </xf>
    <xf numFmtId="164" fontId="3" fillId="2" borderId="33" xfId="0" applyFont="1" applyFill="1" applyBorder="1" applyAlignment="1">
      <alignment horizontal="center" vertical="center"/>
    </xf>
    <xf numFmtId="164" fontId="3" fillId="2" borderId="55" xfId="0" applyFont="1" applyFill="1" applyBorder="1" applyAlignment="1">
      <alignment horizontal="center" vertical="center"/>
    </xf>
    <xf numFmtId="164" fontId="3" fillId="2" borderId="23" xfId="0" applyFont="1" applyFill="1" applyBorder="1" applyAlignment="1">
      <alignment horizontal="center" vertical="center"/>
    </xf>
    <xf numFmtId="164" fontId="3" fillId="2" borderId="41" xfId="0" applyFont="1" applyFill="1" applyBorder="1" applyAlignment="1">
      <alignment horizontal="center" vertical="center"/>
    </xf>
    <xf numFmtId="164" fontId="3" fillId="2" borderId="57" xfId="0" applyFont="1" applyFill="1" applyBorder="1" applyAlignment="1" applyProtection="1">
      <alignment vertical="center"/>
      <protection locked="0"/>
    </xf>
    <xf numFmtId="164" fontId="3" fillId="2" borderId="57" xfId="0" applyFont="1" applyFill="1" applyBorder="1" applyAlignment="1" applyProtection="1">
      <alignment horizontal="center" vertical="center"/>
      <protection locked="0"/>
    </xf>
    <xf numFmtId="164" fontId="3" fillId="2" borderId="57" xfId="0" applyFont="1" applyFill="1" applyBorder="1" applyAlignment="1">
      <alignment horizontal="center" vertical="center"/>
    </xf>
    <xf numFmtId="164" fontId="3" fillId="2" borderId="40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iers [0]_Résultats tournois de classement - Georges Ecoffey" xfId="20"/>
    <cellStyle name="Milliers_Résultats tournois de classement - Georges Ecoffey" xfId="21"/>
    <cellStyle name="Monétaire [0]_Résultats tournois de classement - Georges Ecoffey" xfId="22"/>
    <cellStyle name="Monétaire_Résultats tournois de classement - Georges Ecoffe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97"/>
  <sheetViews>
    <sheetView workbookViewId="0" topLeftCell="A1">
      <selection activeCell="I29" sqref="I29"/>
    </sheetView>
  </sheetViews>
  <sheetFormatPr defaultColWidth="11.421875" defaultRowHeight="12.75"/>
  <cols>
    <col min="1" max="2" width="4.57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57421875" style="0" customWidth="1"/>
    <col min="18" max="16384" width="11.57421875" style="0" customWidth="1"/>
  </cols>
  <sheetData>
    <row r="1" spans="1:17" ht="13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/>
      <c r="G1" s="4" t="s">
        <v>5</v>
      </c>
      <c r="H1" s="4"/>
      <c r="I1" s="4"/>
      <c r="J1" s="4"/>
      <c r="K1" s="5"/>
      <c r="L1" s="5"/>
      <c r="M1" s="5"/>
      <c r="N1" s="5"/>
      <c r="O1" s="6" t="s">
        <v>6</v>
      </c>
      <c r="P1" s="7">
        <v>39732</v>
      </c>
      <c r="Q1" s="7"/>
    </row>
    <row r="2" spans="1:17" ht="13.5" customHeight="1">
      <c r="A2" s="8">
        <v>1</v>
      </c>
      <c r="B2" s="9"/>
      <c r="C2" s="10" t="s">
        <v>7</v>
      </c>
      <c r="D2" s="10" t="s">
        <v>8</v>
      </c>
      <c r="E2" s="11">
        <f aca="true" t="shared" si="0" ref="E2:E7">COUNTIF($O$16:$O$30,C2)</f>
        <v>0</v>
      </c>
      <c r="F2" s="11"/>
      <c r="G2" s="12">
        <f>SUM(P16,P19,P22,P25,P28)</f>
        <v>1</v>
      </c>
      <c r="H2" s="12"/>
      <c r="I2" s="13">
        <f>SUM(Q16,Q19,Q22,Q25,Q28)</f>
        <v>15</v>
      </c>
      <c r="J2" s="13"/>
      <c r="K2" s="14"/>
      <c r="L2" s="14"/>
      <c r="M2" s="14"/>
      <c r="N2" s="14"/>
      <c r="O2" s="15"/>
      <c r="P2" s="16"/>
      <c r="Q2" s="16"/>
    </row>
    <row r="3" spans="1:17" ht="13.5" customHeight="1">
      <c r="A3" s="8">
        <v>2</v>
      </c>
      <c r="B3" s="9"/>
      <c r="C3" s="10" t="s">
        <v>9</v>
      </c>
      <c r="D3" s="10" t="s">
        <v>10</v>
      </c>
      <c r="E3" s="11">
        <f t="shared" si="0"/>
        <v>3</v>
      </c>
      <c r="F3" s="11"/>
      <c r="G3" s="12">
        <f>SUM(P17,P20,P23,P26,Q28)</f>
        <v>9</v>
      </c>
      <c r="H3" s="12"/>
      <c r="I3" s="17">
        <f>SUM(Q17,Q20,Q23,Q26,P28)</f>
        <v>7</v>
      </c>
      <c r="J3" s="17"/>
      <c r="K3" s="14"/>
      <c r="L3" s="14"/>
      <c r="M3" s="14"/>
      <c r="N3" s="14"/>
      <c r="O3" s="18"/>
      <c r="P3" s="5"/>
      <c r="Q3" s="5"/>
    </row>
    <row r="4" spans="1:17" ht="12.75">
      <c r="A4" s="8">
        <v>3</v>
      </c>
      <c r="B4" s="9"/>
      <c r="C4" s="10" t="s">
        <v>11</v>
      </c>
      <c r="D4" s="10" t="s">
        <v>12</v>
      </c>
      <c r="E4" s="11">
        <f t="shared" si="0"/>
        <v>3</v>
      </c>
      <c r="F4" s="11"/>
      <c r="G4" s="12">
        <f>SUM(P18,Q20,P24,Q25,P29)</f>
        <v>14</v>
      </c>
      <c r="H4" s="12"/>
      <c r="I4" s="17">
        <f>SUM(Q18,P20,Q24,P25,Q29)</f>
        <v>3</v>
      </c>
      <c r="J4" s="17"/>
      <c r="K4" s="14"/>
      <c r="L4" s="14"/>
      <c r="M4" s="14"/>
      <c r="N4" s="14"/>
      <c r="O4" s="19" t="s">
        <v>13</v>
      </c>
      <c r="P4" s="20">
        <v>1</v>
      </c>
      <c r="Q4" s="20"/>
    </row>
    <row r="5" spans="1:17" ht="12.75">
      <c r="A5" s="8">
        <v>4</v>
      </c>
      <c r="B5" s="9"/>
      <c r="C5" s="10" t="s">
        <v>14</v>
      </c>
      <c r="D5" s="10" t="s">
        <v>12</v>
      </c>
      <c r="E5" s="11">
        <f t="shared" si="0"/>
        <v>5</v>
      </c>
      <c r="F5" s="11"/>
      <c r="G5" s="12">
        <f>SUM(Q18,P21,Q22,Q26,P30)</f>
        <v>15</v>
      </c>
      <c r="H5" s="12"/>
      <c r="I5" s="17">
        <f>SUM(P18,Q21,P22,P26,Q30)</f>
        <v>2</v>
      </c>
      <c r="J5" s="17"/>
      <c r="K5" s="14"/>
      <c r="L5" s="14"/>
      <c r="M5" s="14"/>
      <c r="N5" s="14"/>
      <c r="O5" s="15"/>
      <c r="P5" s="18"/>
      <c r="Q5" s="16"/>
    </row>
    <row r="6" spans="1:17" ht="12.75">
      <c r="A6" s="8">
        <v>5</v>
      </c>
      <c r="B6" s="9"/>
      <c r="C6" s="10" t="s">
        <v>15</v>
      </c>
      <c r="D6" s="10" t="s">
        <v>16</v>
      </c>
      <c r="E6" s="11">
        <f t="shared" si="0"/>
        <v>1</v>
      </c>
      <c r="F6" s="11"/>
      <c r="G6" s="12">
        <f>SUM(Q17,Q19,Q24,P27,Q30)</f>
        <v>3</v>
      </c>
      <c r="H6" s="12"/>
      <c r="I6" s="17">
        <f>SUM(P17,P19,P24,Q27,P30)</f>
        <v>13</v>
      </c>
      <c r="J6" s="17"/>
      <c r="K6" s="14"/>
      <c r="L6" s="14"/>
      <c r="M6" s="14"/>
      <c r="N6" s="14"/>
      <c r="O6" s="15"/>
      <c r="P6" s="15"/>
      <c r="Q6" s="15"/>
    </row>
    <row r="7" spans="1:17" ht="12.75">
      <c r="A7" s="21">
        <v>6</v>
      </c>
      <c r="B7" s="22"/>
      <c r="C7" s="23" t="s">
        <v>17</v>
      </c>
      <c r="D7" s="23" t="s">
        <v>18</v>
      </c>
      <c r="E7" s="24">
        <f t="shared" si="0"/>
        <v>3</v>
      </c>
      <c r="F7" s="24"/>
      <c r="G7" s="25">
        <f>SUM(Q16,Q21,Q23,Q27,Q29)</f>
        <v>8</v>
      </c>
      <c r="H7" s="25"/>
      <c r="I7" s="26">
        <f>SUM(P16,P21,P23,P27,P29)</f>
        <v>10</v>
      </c>
      <c r="J7" s="26"/>
      <c r="K7" s="14"/>
      <c r="L7" s="14"/>
      <c r="M7" s="14"/>
      <c r="N7" s="14"/>
      <c r="O7" s="15"/>
      <c r="P7" s="15"/>
      <c r="Q7" s="15"/>
    </row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5" spans="1:17" s="35" customFormat="1" ht="12.75">
      <c r="A15" s="27" t="s">
        <v>19</v>
      </c>
      <c r="B15" s="27"/>
      <c r="C15" s="28" t="s">
        <v>20</v>
      </c>
      <c r="D15" s="29" t="s">
        <v>20</v>
      </c>
      <c r="E15" s="30">
        <v>1</v>
      </c>
      <c r="F15" s="30"/>
      <c r="G15" s="30">
        <v>2</v>
      </c>
      <c r="H15" s="30"/>
      <c r="I15" s="31">
        <v>3</v>
      </c>
      <c r="J15" s="31"/>
      <c r="K15" s="32">
        <v>4</v>
      </c>
      <c r="L15" s="32"/>
      <c r="M15" s="31">
        <v>5</v>
      </c>
      <c r="N15" s="31"/>
      <c r="O15" s="33" t="s">
        <v>21</v>
      </c>
      <c r="P15" s="34" t="s">
        <v>5</v>
      </c>
      <c r="Q15" s="34"/>
    </row>
    <row r="16" spans="1:17" ht="12.75">
      <c r="A16" s="36">
        <f>A2</f>
        <v>1</v>
      </c>
      <c r="B16" s="37">
        <f>A7</f>
        <v>6</v>
      </c>
      <c r="C16" s="38" t="str">
        <f>C2</f>
        <v>Antoine Caron</v>
      </c>
      <c r="D16" s="39" t="str">
        <f>C7</f>
        <v>Baptiste Pochon</v>
      </c>
      <c r="E16" s="40">
        <v>6</v>
      </c>
      <c r="F16" s="41">
        <v>11</v>
      </c>
      <c r="G16" s="40">
        <v>4</v>
      </c>
      <c r="H16" s="41">
        <v>11</v>
      </c>
      <c r="I16" s="40">
        <v>8</v>
      </c>
      <c r="J16" s="42">
        <v>11</v>
      </c>
      <c r="K16" s="43"/>
      <c r="L16" s="44"/>
      <c r="M16" s="43"/>
      <c r="N16" s="44"/>
      <c r="O16" s="45" t="str">
        <f aca="true" t="shared" si="1" ref="O16:O30">IF(AND(P16&lt;3,Q16&lt;3),"",IF(P16=3,C16,D16))</f>
        <v>Baptiste Pochon</v>
      </c>
      <c r="P16" s="46">
        <f aca="true" t="shared" si="2" ref="P16:P30">(E16&gt;F16)+(G16&gt;H16)+(I16&gt;J16)+(K16&gt;L16)+(M16&gt;N16)</f>
        <v>0</v>
      </c>
      <c r="Q16" s="47">
        <f aca="true" t="shared" si="3" ref="Q16:Q30">(E16&lt;F16)+(G16&lt;H16)+(I16&lt;J16)+(K16&lt;L16)+(M16&lt;N16)</f>
        <v>3</v>
      </c>
    </row>
    <row r="17" spans="1:17" ht="12.75">
      <c r="A17" s="48">
        <f>A3</f>
        <v>2</v>
      </c>
      <c r="B17" s="49">
        <f>A6</f>
        <v>5</v>
      </c>
      <c r="C17" s="50" t="str">
        <f>C3</f>
        <v>Bastian Stampfli</v>
      </c>
      <c r="D17" s="51" t="str">
        <f>C6</f>
        <v>Aurélien Clerc</v>
      </c>
      <c r="E17" s="52">
        <v>11</v>
      </c>
      <c r="F17" s="53">
        <v>8</v>
      </c>
      <c r="G17" s="52">
        <v>13</v>
      </c>
      <c r="H17" s="53">
        <v>11</v>
      </c>
      <c r="I17" s="52">
        <v>11</v>
      </c>
      <c r="J17" s="54">
        <v>6</v>
      </c>
      <c r="K17" s="55"/>
      <c r="L17" s="42"/>
      <c r="M17" s="55"/>
      <c r="N17" s="42"/>
      <c r="O17" s="45" t="str">
        <f t="shared" si="1"/>
        <v>Bastian Stampfli</v>
      </c>
      <c r="P17" s="56">
        <f t="shared" si="2"/>
        <v>3</v>
      </c>
      <c r="Q17" s="47">
        <f t="shared" si="3"/>
        <v>0</v>
      </c>
    </row>
    <row r="18" spans="1:17" ht="12.75">
      <c r="A18" s="57">
        <f>A4</f>
        <v>3</v>
      </c>
      <c r="B18" s="58">
        <f>A5</f>
        <v>4</v>
      </c>
      <c r="C18" s="59" t="str">
        <f>C4</f>
        <v>Alexandre Vasco</v>
      </c>
      <c r="D18" s="60" t="str">
        <f>C5</f>
        <v>Florian Meyer</v>
      </c>
      <c r="E18" s="61">
        <v>9</v>
      </c>
      <c r="F18" s="62">
        <v>11</v>
      </c>
      <c r="G18" s="61">
        <v>11</v>
      </c>
      <c r="H18" s="62">
        <v>9</v>
      </c>
      <c r="I18" s="61">
        <v>9</v>
      </c>
      <c r="J18" s="63">
        <v>11</v>
      </c>
      <c r="K18" s="64">
        <v>7</v>
      </c>
      <c r="L18" s="63">
        <v>11</v>
      </c>
      <c r="M18" s="64"/>
      <c r="N18" s="63"/>
      <c r="O18" s="65" t="str">
        <f t="shared" si="1"/>
        <v>Florian Meyer</v>
      </c>
      <c r="P18" s="66">
        <f t="shared" si="2"/>
        <v>1</v>
      </c>
      <c r="Q18" s="67">
        <f t="shared" si="3"/>
        <v>3</v>
      </c>
    </row>
    <row r="19" spans="1:17" ht="12.75">
      <c r="A19" s="36">
        <f>A2</f>
        <v>1</v>
      </c>
      <c r="B19" s="37">
        <f>A6</f>
        <v>5</v>
      </c>
      <c r="C19" s="38" t="str">
        <f>C2</f>
        <v>Antoine Caron</v>
      </c>
      <c r="D19" s="39" t="str">
        <f>C6</f>
        <v>Aurélien Clerc</v>
      </c>
      <c r="E19" s="52">
        <v>11</v>
      </c>
      <c r="F19" s="53">
        <v>6</v>
      </c>
      <c r="G19" s="52">
        <v>9</v>
      </c>
      <c r="H19" s="53">
        <v>11</v>
      </c>
      <c r="I19" s="52">
        <v>5</v>
      </c>
      <c r="J19" s="54">
        <v>11</v>
      </c>
      <c r="K19" s="43">
        <v>2</v>
      </c>
      <c r="L19" s="44">
        <v>11</v>
      </c>
      <c r="M19" s="43"/>
      <c r="N19" s="44"/>
      <c r="O19" s="45" t="str">
        <f t="shared" si="1"/>
        <v>Aurélien Clerc</v>
      </c>
      <c r="P19" s="56">
        <f t="shared" si="2"/>
        <v>1</v>
      </c>
      <c r="Q19" s="47">
        <f t="shared" si="3"/>
        <v>3</v>
      </c>
    </row>
    <row r="20" spans="1:17" ht="12.75">
      <c r="A20" s="48">
        <f>A3</f>
        <v>2</v>
      </c>
      <c r="B20" s="49">
        <f>A4</f>
        <v>3</v>
      </c>
      <c r="C20" s="50" t="str">
        <f>C3</f>
        <v>Bastian Stampfli</v>
      </c>
      <c r="D20" s="51" t="str">
        <f>C4</f>
        <v>Alexandre Vasco</v>
      </c>
      <c r="E20" s="40">
        <v>8</v>
      </c>
      <c r="F20" s="41">
        <v>11</v>
      </c>
      <c r="G20" s="40">
        <v>7</v>
      </c>
      <c r="H20" s="41">
        <v>11</v>
      </c>
      <c r="I20" s="40">
        <v>2</v>
      </c>
      <c r="J20" s="42">
        <v>11</v>
      </c>
      <c r="K20" s="55"/>
      <c r="L20" s="42"/>
      <c r="M20" s="55"/>
      <c r="N20" s="42"/>
      <c r="O20" s="45" t="str">
        <f t="shared" si="1"/>
        <v>Alexandre Vasco</v>
      </c>
      <c r="P20" s="56">
        <f t="shared" si="2"/>
        <v>0</v>
      </c>
      <c r="Q20" s="47">
        <f t="shared" si="3"/>
        <v>3</v>
      </c>
    </row>
    <row r="21" spans="1:17" ht="12.75">
      <c r="A21" s="57">
        <f>A5</f>
        <v>4</v>
      </c>
      <c r="B21" s="58">
        <f>A7</f>
        <v>6</v>
      </c>
      <c r="C21" s="59" t="str">
        <f>C5</f>
        <v>Florian Meyer</v>
      </c>
      <c r="D21" s="60" t="str">
        <f>C7</f>
        <v>Baptiste Pochon</v>
      </c>
      <c r="E21" s="61">
        <v>11</v>
      </c>
      <c r="F21" s="62">
        <v>7</v>
      </c>
      <c r="G21" s="61">
        <v>7</v>
      </c>
      <c r="H21" s="62">
        <v>11</v>
      </c>
      <c r="I21" s="61">
        <v>11</v>
      </c>
      <c r="J21" s="63">
        <v>7</v>
      </c>
      <c r="K21" s="64">
        <v>11</v>
      </c>
      <c r="L21" s="63">
        <v>8</v>
      </c>
      <c r="M21" s="64"/>
      <c r="N21" s="63"/>
      <c r="O21" s="65" t="str">
        <f t="shared" si="1"/>
        <v>Florian Meyer</v>
      </c>
      <c r="P21" s="66">
        <f t="shared" si="2"/>
        <v>3</v>
      </c>
      <c r="Q21" s="67">
        <f t="shared" si="3"/>
        <v>1</v>
      </c>
    </row>
    <row r="22" spans="1:17" ht="12.75">
      <c r="A22" s="36">
        <f>A2</f>
        <v>1</v>
      </c>
      <c r="B22" s="37">
        <f>A5</f>
        <v>4</v>
      </c>
      <c r="C22" s="38" t="str">
        <f>C2</f>
        <v>Antoine Caron</v>
      </c>
      <c r="D22" s="39" t="str">
        <f>C5</f>
        <v>Florian Meyer</v>
      </c>
      <c r="E22" s="40">
        <v>4</v>
      </c>
      <c r="F22" s="41">
        <v>11</v>
      </c>
      <c r="G22" s="40">
        <v>5</v>
      </c>
      <c r="H22" s="41">
        <v>11</v>
      </c>
      <c r="I22" s="40">
        <v>2</v>
      </c>
      <c r="J22" s="42">
        <v>11</v>
      </c>
      <c r="K22" s="43"/>
      <c r="L22" s="44"/>
      <c r="M22" s="43"/>
      <c r="N22" s="44"/>
      <c r="O22" s="45" t="str">
        <f t="shared" si="1"/>
        <v>Florian Meyer</v>
      </c>
      <c r="P22" s="56">
        <f t="shared" si="2"/>
        <v>0</v>
      </c>
      <c r="Q22" s="47">
        <f t="shared" si="3"/>
        <v>3</v>
      </c>
    </row>
    <row r="23" spans="1:17" ht="12.75">
      <c r="A23" s="48">
        <f>A3</f>
        <v>2</v>
      </c>
      <c r="B23" s="49">
        <f>A7</f>
        <v>6</v>
      </c>
      <c r="C23" s="50" t="str">
        <f>C3</f>
        <v>Bastian Stampfli</v>
      </c>
      <c r="D23" s="51" t="str">
        <f>C7</f>
        <v>Baptiste Pochon</v>
      </c>
      <c r="E23" s="52">
        <v>11</v>
      </c>
      <c r="F23" s="53">
        <v>7</v>
      </c>
      <c r="G23" s="52">
        <v>11</v>
      </c>
      <c r="H23" s="53">
        <v>7</v>
      </c>
      <c r="I23" s="52">
        <v>10</v>
      </c>
      <c r="J23" s="54">
        <v>12</v>
      </c>
      <c r="K23" s="55">
        <v>11</v>
      </c>
      <c r="L23" s="42">
        <v>5</v>
      </c>
      <c r="M23" s="55"/>
      <c r="N23" s="42"/>
      <c r="O23" s="45" t="str">
        <f t="shared" si="1"/>
        <v>Bastian Stampfli</v>
      </c>
      <c r="P23" s="56">
        <f t="shared" si="2"/>
        <v>3</v>
      </c>
      <c r="Q23" s="47">
        <f t="shared" si="3"/>
        <v>1</v>
      </c>
    </row>
    <row r="24" spans="1:17" ht="12.75">
      <c r="A24" s="57">
        <f>A4</f>
        <v>3</v>
      </c>
      <c r="B24" s="58">
        <f>A6</f>
        <v>5</v>
      </c>
      <c r="C24" s="59" t="str">
        <f>C4</f>
        <v>Alexandre Vasco</v>
      </c>
      <c r="D24" s="60" t="str">
        <f>C6</f>
        <v>Aurélien Clerc</v>
      </c>
      <c r="E24" s="61">
        <v>11</v>
      </c>
      <c r="F24" s="62">
        <v>7</v>
      </c>
      <c r="G24" s="61">
        <v>11</v>
      </c>
      <c r="H24" s="62">
        <v>4</v>
      </c>
      <c r="I24" s="61">
        <v>11</v>
      </c>
      <c r="J24" s="63">
        <v>8</v>
      </c>
      <c r="K24" s="64"/>
      <c r="L24" s="63"/>
      <c r="M24" s="64"/>
      <c r="N24" s="63"/>
      <c r="O24" s="65" t="str">
        <f t="shared" si="1"/>
        <v>Alexandre Vasco</v>
      </c>
      <c r="P24" s="66">
        <f t="shared" si="2"/>
        <v>3</v>
      </c>
      <c r="Q24" s="67">
        <f t="shared" si="3"/>
        <v>0</v>
      </c>
    </row>
    <row r="25" spans="1:19" ht="12.75">
      <c r="A25" s="36">
        <f>A2</f>
        <v>1</v>
      </c>
      <c r="B25" s="37">
        <f>A4</f>
        <v>3</v>
      </c>
      <c r="C25" s="38" t="str">
        <f>C2</f>
        <v>Antoine Caron</v>
      </c>
      <c r="D25" s="39" t="str">
        <f>C4</f>
        <v>Alexandre Vasco</v>
      </c>
      <c r="E25" s="52">
        <v>2</v>
      </c>
      <c r="F25" s="53">
        <v>11</v>
      </c>
      <c r="G25" s="52">
        <v>1</v>
      </c>
      <c r="H25" s="53">
        <v>11</v>
      </c>
      <c r="I25" s="52">
        <v>3</v>
      </c>
      <c r="J25" s="54">
        <v>11</v>
      </c>
      <c r="K25" s="43"/>
      <c r="L25" s="44"/>
      <c r="M25" s="43"/>
      <c r="N25" s="44"/>
      <c r="O25" s="45" t="str">
        <f t="shared" si="1"/>
        <v>Alexandre Vasco</v>
      </c>
      <c r="P25" s="56">
        <f t="shared" si="2"/>
        <v>0</v>
      </c>
      <c r="Q25" s="47">
        <f t="shared" si="3"/>
        <v>3</v>
      </c>
      <c r="S25" s="68"/>
    </row>
    <row r="26" spans="1:19" ht="12.75">
      <c r="A26" s="48">
        <f>A3</f>
        <v>2</v>
      </c>
      <c r="B26" s="49">
        <f>A5</f>
        <v>4</v>
      </c>
      <c r="C26" s="50" t="str">
        <f>C3</f>
        <v>Bastian Stampfli</v>
      </c>
      <c r="D26" s="51" t="str">
        <f>C5</f>
        <v>Florian Meyer</v>
      </c>
      <c r="E26" s="52">
        <v>9</v>
      </c>
      <c r="F26" s="53">
        <v>11</v>
      </c>
      <c r="G26" s="52">
        <v>7</v>
      </c>
      <c r="H26" s="53">
        <v>11</v>
      </c>
      <c r="I26" s="52">
        <v>5</v>
      </c>
      <c r="J26" s="54">
        <v>11</v>
      </c>
      <c r="K26" s="55"/>
      <c r="L26" s="42"/>
      <c r="M26" s="55"/>
      <c r="N26" s="42"/>
      <c r="O26" s="45" t="str">
        <f t="shared" si="1"/>
        <v>Florian Meyer</v>
      </c>
      <c r="P26" s="56">
        <f t="shared" si="2"/>
        <v>0</v>
      </c>
      <c r="Q26" s="47">
        <f t="shared" si="3"/>
        <v>3</v>
      </c>
      <c r="S26" s="68"/>
    </row>
    <row r="27" spans="1:19" ht="12.75">
      <c r="A27" s="57">
        <f>A6</f>
        <v>5</v>
      </c>
      <c r="B27" s="58">
        <f>A7</f>
        <v>6</v>
      </c>
      <c r="C27" s="59" t="str">
        <f>C6</f>
        <v>Aurélien Clerc</v>
      </c>
      <c r="D27" s="60" t="str">
        <f>C7</f>
        <v>Baptiste Pochon</v>
      </c>
      <c r="E27" s="61">
        <v>6</v>
      </c>
      <c r="F27" s="62">
        <v>11</v>
      </c>
      <c r="G27" s="61">
        <v>7</v>
      </c>
      <c r="H27" s="62">
        <v>11</v>
      </c>
      <c r="I27" s="61">
        <v>7</v>
      </c>
      <c r="J27" s="63">
        <v>11</v>
      </c>
      <c r="K27" s="64"/>
      <c r="L27" s="63"/>
      <c r="M27" s="64"/>
      <c r="N27" s="63"/>
      <c r="O27" s="65" t="str">
        <f t="shared" si="1"/>
        <v>Baptiste Pochon</v>
      </c>
      <c r="P27" s="66">
        <f t="shared" si="2"/>
        <v>0</v>
      </c>
      <c r="Q27" s="67">
        <f t="shared" si="3"/>
        <v>3</v>
      </c>
      <c r="S27" s="68"/>
    </row>
    <row r="28" spans="1:17" ht="12.75">
      <c r="A28" s="36">
        <f>A2</f>
        <v>1</v>
      </c>
      <c r="B28" s="37">
        <f>A3</f>
        <v>2</v>
      </c>
      <c r="C28" s="38" t="str">
        <f>C2</f>
        <v>Antoine Caron</v>
      </c>
      <c r="D28" s="39" t="str">
        <f>C3</f>
        <v>Bastian Stampfli</v>
      </c>
      <c r="E28" s="40">
        <v>4</v>
      </c>
      <c r="F28" s="41">
        <v>11</v>
      </c>
      <c r="G28" s="40">
        <v>6</v>
      </c>
      <c r="H28" s="41">
        <v>11</v>
      </c>
      <c r="I28" s="40">
        <v>6</v>
      </c>
      <c r="J28" s="42">
        <v>11</v>
      </c>
      <c r="K28" s="43"/>
      <c r="L28" s="44"/>
      <c r="M28" s="43"/>
      <c r="N28" s="44"/>
      <c r="O28" s="45" t="str">
        <f t="shared" si="1"/>
        <v>Bastian Stampfli</v>
      </c>
      <c r="P28" s="56">
        <f t="shared" si="2"/>
        <v>0</v>
      </c>
      <c r="Q28" s="47">
        <f t="shared" si="3"/>
        <v>3</v>
      </c>
    </row>
    <row r="29" spans="1:17" ht="12.75">
      <c r="A29" s="48">
        <f>A4</f>
        <v>3</v>
      </c>
      <c r="B29" s="49">
        <f>A7</f>
        <v>6</v>
      </c>
      <c r="C29" s="50" t="str">
        <f>C4</f>
        <v>Alexandre Vasco</v>
      </c>
      <c r="D29" s="51" t="str">
        <f>C7</f>
        <v>Baptiste Pochon</v>
      </c>
      <c r="E29" s="52">
        <v>11</v>
      </c>
      <c r="F29" s="53">
        <v>4</v>
      </c>
      <c r="G29" s="52">
        <v>11</v>
      </c>
      <c r="H29" s="53">
        <v>4</v>
      </c>
      <c r="I29" s="52">
        <v>11</v>
      </c>
      <c r="J29" s="54">
        <v>6</v>
      </c>
      <c r="K29" s="55">
        <v>11</v>
      </c>
      <c r="L29" s="42">
        <v>2</v>
      </c>
      <c r="M29" s="55"/>
      <c r="N29" s="42"/>
      <c r="O29" s="45" t="str">
        <f t="shared" si="1"/>
        <v>Baptiste Pochon</v>
      </c>
      <c r="P29" s="56">
        <f t="shared" si="2"/>
        <v>4</v>
      </c>
      <c r="Q29" s="47">
        <f t="shared" si="3"/>
        <v>0</v>
      </c>
    </row>
    <row r="30" spans="1:17" ht="12.75">
      <c r="A30" s="69">
        <f>A5</f>
        <v>4</v>
      </c>
      <c r="B30" s="70">
        <f>A6</f>
        <v>5</v>
      </c>
      <c r="C30" s="71" t="str">
        <f>C5</f>
        <v>Florian Meyer</v>
      </c>
      <c r="D30" s="72" t="str">
        <f>C6</f>
        <v>Aurélien Clerc</v>
      </c>
      <c r="E30" s="73">
        <v>11</v>
      </c>
      <c r="F30" s="74">
        <v>9</v>
      </c>
      <c r="G30" s="73">
        <v>11</v>
      </c>
      <c r="H30" s="74">
        <v>7</v>
      </c>
      <c r="I30" s="73">
        <v>11</v>
      </c>
      <c r="J30" s="75">
        <v>7</v>
      </c>
      <c r="K30" s="76"/>
      <c r="L30" s="77"/>
      <c r="M30" s="76"/>
      <c r="N30" s="77"/>
      <c r="O30" s="78" t="str">
        <f t="shared" si="1"/>
        <v>Florian Meyer</v>
      </c>
      <c r="P30" s="79">
        <f t="shared" si="2"/>
        <v>3</v>
      </c>
      <c r="Q30" s="80">
        <f t="shared" si="3"/>
        <v>0</v>
      </c>
    </row>
    <row r="31" spans="1:17" ht="12.75" customHeight="1" hidden="1">
      <c r="A31" s="81"/>
      <c r="P31" s="5"/>
      <c r="Q31" s="5"/>
    </row>
    <row r="32" spans="1:17" s="86" customFormat="1" ht="12.75" customHeight="1" hidden="1">
      <c r="A32" s="82"/>
      <c r="B32" s="82"/>
      <c r="C32" s="83"/>
      <c r="D32" s="83"/>
      <c r="E32" s="82"/>
      <c r="F32" s="84"/>
      <c r="G32" s="85"/>
      <c r="H32" s="85"/>
      <c r="P32" s="87"/>
      <c r="Q32" s="87"/>
    </row>
    <row r="33" spans="1:17" s="92" customFormat="1" ht="12.75" customHeight="1" hidden="1">
      <c r="A33" s="88"/>
      <c r="B33" s="88"/>
      <c r="C33" s="89"/>
      <c r="D33" s="89"/>
      <c r="E33" s="90"/>
      <c r="F33" s="90"/>
      <c r="G33" s="91"/>
      <c r="H33" s="91"/>
      <c r="P33" s="93"/>
      <c r="Q33" s="93"/>
    </row>
    <row r="34" spans="1:17" s="92" customFormat="1" ht="12.75" customHeight="1" hidden="1">
      <c r="A34" s="88"/>
      <c r="B34" s="88"/>
      <c r="C34" s="89"/>
      <c r="D34" s="89"/>
      <c r="E34" s="90"/>
      <c r="F34" s="90"/>
      <c r="G34" s="91"/>
      <c r="H34" s="91"/>
      <c r="P34" s="93"/>
      <c r="Q34" s="93"/>
    </row>
    <row r="35" spans="1:17" s="92" customFormat="1" ht="12.75" customHeight="1" hidden="1">
      <c r="A35" s="88"/>
      <c r="B35" s="88"/>
      <c r="C35" s="89"/>
      <c r="D35" s="89"/>
      <c r="E35" s="90"/>
      <c r="F35" s="90"/>
      <c r="G35" s="91"/>
      <c r="H35" s="91"/>
      <c r="P35" s="93"/>
      <c r="Q35" s="93"/>
    </row>
    <row r="36" spans="1:17" s="92" customFormat="1" ht="12.75" customHeight="1" hidden="1">
      <c r="A36" s="88"/>
      <c r="B36" s="88"/>
      <c r="C36" s="89"/>
      <c r="D36" s="89"/>
      <c r="E36" s="90"/>
      <c r="F36" s="90"/>
      <c r="G36" s="91"/>
      <c r="H36" s="91"/>
      <c r="J36" s="94"/>
      <c r="K36" s="94"/>
      <c r="L36" s="94"/>
      <c r="M36" s="94"/>
      <c r="N36" s="94"/>
      <c r="P36" s="93"/>
      <c r="Q36" s="93"/>
    </row>
    <row r="37" spans="1:17" s="92" customFormat="1" ht="12.75" customHeight="1" hidden="1">
      <c r="A37" s="88"/>
      <c r="B37" s="88"/>
      <c r="C37" s="89"/>
      <c r="D37" s="89"/>
      <c r="E37" s="90"/>
      <c r="F37" s="90"/>
      <c r="G37" s="91"/>
      <c r="H37" s="91"/>
      <c r="P37" s="93"/>
      <c r="Q37" s="93"/>
    </row>
    <row r="38" spans="1:17" s="92" customFormat="1" ht="12.75" customHeight="1" hidden="1">
      <c r="A38" s="88"/>
      <c r="B38" s="88"/>
      <c r="C38" s="89"/>
      <c r="D38" s="89"/>
      <c r="E38" s="90"/>
      <c r="F38" s="90"/>
      <c r="G38" s="91"/>
      <c r="H38" s="91"/>
      <c r="P38" s="93"/>
      <c r="Q38" s="93"/>
    </row>
    <row r="39" spans="1:17" s="92" customFormat="1" ht="12.75" customHeight="1" hidden="1">
      <c r="A39" s="88"/>
      <c r="B39" s="88"/>
      <c r="C39" s="89"/>
      <c r="D39" s="89"/>
      <c r="E39" s="90"/>
      <c r="F39" s="90"/>
      <c r="G39" s="91"/>
      <c r="H39" s="91"/>
      <c r="P39" s="93"/>
      <c r="Q39" s="93"/>
    </row>
    <row r="40" spans="1:17" s="92" customFormat="1" ht="12.75" customHeight="1" hidden="1">
      <c r="A40" s="88"/>
      <c r="B40" s="88"/>
      <c r="C40" s="89"/>
      <c r="D40" s="89"/>
      <c r="E40" s="90"/>
      <c r="F40" s="90"/>
      <c r="G40" s="91"/>
      <c r="H40" s="91"/>
      <c r="P40" s="93"/>
      <c r="Q40" s="93"/>
    </row>
    <row r="41" spans="1:17" ht="12.75" customHeight="1" hidden="1">
      <c r="A41" s="68"/>
      <c r="B41" s="68"/>
      <c r="C41" s="68"/>
      <c r="D41" s="68"/>
      <c r="E41" s="14"/>
      <c r="F41" s="14"/>
      <c r="G41" s="68"/>
      <c r="H41" s="68"/>
      <c r="P41" s="5"/>
      <c r="Q41" s="5"/>
    </row>
    <row r="42" spans="16:17" ht="12.75" customHeight="1" hidden="1">
      <c r="P42" s="5"/>
      <c r="Q42" s="5"/>
    </row>
    <row r="43" spans="16:17" ht="12.75" customHeight="1" hidden="1">
      <c r="P43" s="5"/>
      <c r="Q43" s="5"/>
    </row>
    <row r="44" spans="16:17" ht="12.75" customHeight="1" hidden="1">
      <c r="P44" s="5"/>
      <c r="Q44" s="5"/>
    </row>
    <row r="45" spans="16:17" ht="12.75" customHeight="1" hidden="1">
      <c r="P45" s="5"/>
      <c r="Q45" s="5"/>
    </row>
    <row r="46" spans="16:17" ht="12.75" customHeight="1" hidden="1">
      <c r="P46" s="5"/>
      <c r="Q46" s="5"/>
    </row>
    <row r="47" spans="16:17" ht="12.75" customHeight="1" hidden="1">
      <c r="P47" s="5"/>
      <c r="Q47" s="5"/>
    </row>
    <row r="48" spans="16:17" ht="12.75" customHeight="1" hidden="1">
      <c r="P48" s="5"/>
      <c r="Q48" s="5"/>
    </row>
    <row r="49" spans="16:17" ht="12.75" customHeight="1" hidden="1">
      <c r="P49" s="5"/>
      <c r="Q49" s="5"/>
    </row>
    <row r="50" spans="16:17" ht="12.75" customHeight="1" hidden="1">
      <c r="P50" s="5"/>
      <c r="Q50" s="5"/>
    </row>
    <row r="51" spans="16:17" ht="12.75" customHeight="1" hidden="1">
      <c r="P51" s="5"/>
      <c r="Q51" s="5"/>
    </row>
    <row r="52" spans="16:17" ht="12.75" customHeight="1" hidden="1">
      <c r="P52" s="5"/>
      <c r="Q52" s="5"/>
    </row>
    <row r="53" spans="16:17" ht="12.75" customHeight="1" hidden="1">
      <c r="P53" s="5"/>
      <c r="Q53" s="5"/>
    </row>
    <row r="54" spans="16:17" ht="12.75" customHeight="1" hidden="1">
      <c r="P54" s="5"/>
      <c r="Q54" s="5"/>
    </row>
    <row r="55" spans="16:17" ht="12.75" customHeight="1" hidden="1">
      <c r="P55" s="5"/>
      <c r="Q55" s="5"/>
    </row>
    <row r="56" spans="16:17" ht="12.75" customHeight="1" hidden="1">
      <c r="P56" s="5"/>
      <c r="Q56" s="5"/>
    </row>
    <row r="57" spans="16:17" ht="12.75" customHeight="1" hidden="1">
      <c r="P57" s="5"/>
      <c r="Q57" s="5"/>
    </row>
    <row r="58" spans="16:17" ht="12.75" customHeight="1" hidden="1">
      <c r="P58" s="5"/>
      <c r="Q58" s="5"/>
    </row>
    <row r="59" spans="16:17" ht="12.75" customHeight="1" hidden="1">
      <c r="P59" s="5"/>
      <c r="Q59" s="5"/>
    </row>
    <row r="60" spans="16:17" ht="12.75" customHeight="1" hidden="1">
      <c r="P60" s="5"/>
      <c r="Q60" s="5"/>
    </row>
    <row r="61" spans="16:17" ht="12.75" customHeight="1">
      <c r="P61" s="5"/>
      <c r="Q61" s="5"/>
    </row>
    <row r="62" spans="1:17" ht="12.75" customHeight="1">
      <c r="A62" s="95" t="s">
        <v>22</v>
      </c>
      <c r="P62" s="5"/>
      <c r="Q62" s="5"/>
    </row>
    <row r="63" spans="1:17" ht="12.75" customHeight="1">
      <c r="A63" s="96" t="s">
        <v>23</v>
      </c>
      <c r="B63" s="96"/>
      <c r="C63" s="97" t="s">
        <v>20</v>
      </c>
      <c r="D63" s="97" t="s">
        <v>3</v>
      </c>
      <c r="E63" s="96" t="s">
        <v>4</v>
      </c>
      <c r="F63" s="96"/>
      <c r="G63" s="96" t="s">
        <v>24</v>
      </c>
      <c r="H63" s="96"/>
      <c r="I63" s="96" t="s">
        <v>25</v>
      </c>
      <c r="J63" s="96"/>
      <c r="P63" s="5"/>
      <c r="Q63" s="5"/>
    </row>
    <row r="64" spans="1:17" ht="12.75">
      <c r="A64" s="98">
        <v>1</v>
      </c>
      <c r="B64" s="98"/>
      <c r="C64" s="99" t="s">
        <v>14</v>
      </c>
      <c r="D64" s="99" t="s">
        <v>12</v>
      </c>
      <c r="E64" s="100">
        <v>5</v>
      </c>
      <c r="F64" s="100"/>
      <c r="G64" s="101" t="s">
        <v>26</v>
      </c>
      <c r="H64" s="101"/>
      <c r="I64" s="102" t="s">
        <v>26</v>
      </c>
      <c r="J64" s="102"/>
      <c r="P64" s="5"/>
      <c r="Q64" s="5"/>
    </row>
    <row r="65" spans="1:17" ht="12.75">
      <c r="A65" s="103">
        <v>2</v>
      </c>
      <c r="B65" s="103"/>
      <c r="C65" s="99" t="s">
        <v>11</v>
      </c>
      <c r="D65" s="99" t="s">
        <v>12</v>
      </c>
      <c r="E65" s="100">
        <v>3</v>
      </c>
      <c r="F65" s="100"/>
      <c r="G65" s="104">
        <v>100</v>
      </c>
      <c r="H65" s="104"/>
      <c r="I65" s="105">
        <v>2.3333333333333335</v>
      </c>
      <c r="J65" s="105"/>
      <c r="P65" s="5"/>
      <c r="Q65" s="5"/>
    </row>
    <row r="66" spans="1:17" ht="12.75">
      <c r="A66" s="103">
        <v>3</v>
      </c>
      <c r="B66" s="103"/>
      <c r="C66" s="99" t="s">
        <v>9</v>
      </c>
      <c r="D66" s="99" t="s">
        <v>10</v>
      </c>
      <c r="E66" s="100">
        <v>3</v>
      </c>
      <c r="F66" s="100"/>
      <c r="G66" s="104">
        <v>0.75</v>
      </c>
      <c r="H66" s="104"/>
      <c r="I66" s="105">
        <v>0.9375</v>
      </c>
      <c r="J66" s="105"/>
      <c r="P66" s="5"/>
      <c r="Q66" s="5"/>
    </row>
    <row r="67" spans="1:17" ht="12.75">
      <c r="A67" s="103">
        <v>4</v>
      </c>
      <c r="B67" s="103"/>
      <c r="C67" s="99" t="s">
        <v>17</v>
      </c>
      <c r="D67" s="99" t="s">
        <v>18</v>
      </c>
      <c r="E67" s="100">
        <v>3</v>
      </c>
      <c r="F67" s="100"/>
      <c r="G67" s="104">
        <v>0.14285714285714285</v>
      </c>
      <c r="H67" s="104"/>
      <c r="I67" s="105">
        <v>0.5402298850574713</v>
      </c>
      <c r="J67" s="105"/>
      <c r="P67" s="5"/>
      <c r="Q67" s="5"/>
    </row>
    <row r="68" spans="1:17" ht="12.75">
      <c r="A68" s="103">
        <v>5</v>
      </c>
      <c r="B68" s="103"/>
      <c r="C68" s="99" t="s">
        <v>15</v>
      </c>
      <c r="D68" s="99" t="s">
        <v>16</v>
      </c>
      <c r="E68" s="100">
        <v>1</v>
      </c>
      <c r="F68" s="100"/>
      <c r="G68" s="104" t="s">
        <v>26</v>
      </c>
      <c r="H68" s="104"/>
      <c r="I68" s="105" t="s">
        <v>26</v>
      </c>
      <c r="J68" s="105"/>
      <c r="P68" s="5"/>
      <c r="Q68" s="5"/>
    </row>
    <row r="69" spans="1:17" ht="12.75">
      <c r="A69" s="106">
        <v>6</v>
      </c>
      <c r="B69" s="106"/>
      <c r="C69" s="107" t="s">
        <v>7</v>
      </c>
      <c r="D69" s="107" t="s">
        <v>8</v>
      </c>
      <c r="E69" s="108">
        <v>0</v>
      </c>
      <c r="F69" s="108"/>
      <c r="G69" s="109" t="s">
        <v>26</v>
      </c>
      <c r="H69" s="109"/>
      <c r="I69" s="110" t="s">
        <v>26</v>
      </c>
      <c r="J69" s="110"/>
      <c r="P69" s="5"/>
      <c r="Q69" s="5"/>
    </row>
    <row r="70" spans="1:17" ht="12.75">
      <c r="A70" s="111"/>
      <c r="B70" s="111"/>
      <c r="P70" s="5"/>
      <c r="Q70" s="5"/>
    </row>
    <row r="71" spans="1:17" ht="12.75">
      <c r="A71" s="111"/>
      <c r="B71" s="111"/>
      <c r="P71" s="5"/>
      <c r="Q71" s="5"/>
    </row>
    <row r="72" spans="16:17" ht="12.75">
      <c r="P72" s="5"/>
      <c r="Q72" s="5"/>
    </row>
    <row r="73" spans="16:17" ht="12.75">
      <c r="P73" s="5"/>
      <c r="Q73" s="5"/>
    </row>
    <row r="74" spans="16:17" ht="12.75">
      <c r="P74" s="5"/>
      <c r="Q74" s="5"/>
    </row>
    <row r="75" spans="16:17" ht="12.75">
      <c r="P75" s="5"/>
      <c r="Q75" s="5"/>
    </row>
    <row r="76" spans="16:17" ht="12.75">
      <c r="P76" s="5"/>
      <c r="Q76" s="5"/>
    </row>
    <row r="77" spans="16:17" ht="12.75">
      <c r="P77" s="5"/>
      <c r="Q77" s="5"/>
    </row>
    <row r="78" spans="16:17" ht="12.75">
      <c r="P78" s="5"/>
      <c r="Q78" s="5"/>
    </row>
    <row r="79" spans="16:17" ht="12.75">
      <c r="P79" s="5"/>
      <c r="Q79" s="5"/>
    </row>
    <row r="80" spans="16:17" ht="12.75">
      <c r="P80" s="5"/>
      <c r="Q80" s="5"/>
    </row>
    <row r="81" spans="16:17" ht="12.75">
      <c r="P81" s="5"/>
      <c r="Q81" s="5"/>
    </row>
    <row r="82" spans="16:17" ht="12.75">
      <c r="P82" s="5"/>
      <c r="Q82" s="5"/>
    </row>
    <row r="83" spans="16:17" ht="12.75">
      <c r="P83" s="5"/>
      <c r="Q83" s="5"/>
    </row>
    <row r="84" spans="16:17" ht="12.75">
      <c r="P84" s="5"/>
      <c r="Q84" s="5"/>
    </row>
    <row r="85" spans="16:17" ht="12.75">
      <c r="P85" s="5"/>
      <c r="Q85" s="5"/>
    </row>
    <row r="86" spans="16:17" ht="12.75">
      <c r="P86" s="5"/>
      <c r="Q86" s="5"/>
    </row>
    <row r="87" spans="16:17" ht="12.75">
      <c r="P87" s="5"/>
      <c r="Q87" s="5"/>
    </row>
    <row r="88" spans="16:17" ht="12.75">
      <c r="P88" s="5"/>
      <c r="Q88" s="5"/>
    </row>
    <row r="89" spans="16:17" ht="12.75">
      <c r="P89" s="5"/>
      <c r="Q89" s="5"/>
    </row>
    <row r="90" spans="16:17" ht="12.75">
      <c r="P90" s="5"/>
      <c r="Q90" s="5"/>
    </row>
    <row r="91" spans="16:17" ht="12.75">
      <c r="P91" s="5"/>
      <c r="Q91" s="5"/>
    </row>
    <row r="92" spans="16:17" ht="12.75">
      <c r="P92" s="5"/>
      <c r="Q92" s="5"/>
    </row>
    <row r="93" spans="16:17" ht="12.75">
      <c r="P93" s="5"/>
      <c r="Q93" s="5"/>
    </row>
    <row r="94" spans="16:17" ht="12.75">
      <c r="P94" s="5"/>
      <c r="Q94" s="5"/>
    </row>
    <row r="95" spans="16:17" ht="12.75">
      <c r="P95" s="5"/>
      <c r="Q95" s="5"/>
    </row>
    <row r="96" spans="16:17" ht="12.75">
      <c r="P96" s="5"/>
      <c r="Q96" s="5"/>
    </row>
    <row r="97" spans="16:17" ht="12.75">
      <c r="P97" s="5"/>
      <c r="Q97" s="5"/>
    </row>
    <row r="98" spans="16:17" ht="12.75">
      <c r="P98" s="5"/>
      <c r="Q98" s="5"/>
    </row>
    <row r="99" spans="16:17" ht="12.75">
      <c r="P99" s="5"/>
      <c r="Q99" s="5"/>
    </row>
    <row r="100" spans="16:17" ht="12.75">
      <c r="P100" s="5"/>
      <c r="Q100" s="5"/>
    </row>
    <row r="101" spans="16:17" ht="12.75">
      <c r="P101" s="5"/>
      <c r="Q101" s="5"/>
    </row>
    <row r="102" spans="16:17" ht="12.75">
      <c r="P102" s="5"/>
      <c r="Q102" s="5"/>
    </row>
    <row r="103" spans="16:17" ht="12.75">
      <c r="P103" s="5"/>
      <c r="Q103" s="5"/>
    </row>
    <row r="104" spans="16:17" ht="12.75">
      <c r="P104" s="5"/>
      <c r="Q104" s="5"/>
    </row>
    <row r="105" spans="16:17" ht="12.75">
      <c r="P105" s="5"/>
      <c r="Q105" s="5"/>
    </row>
    <row r="106" spans="16:17" ht="12.75">
      <c r="P106" s="5"/>
      <c r="Q106" s="5"/>
    </row>
    <row r="107" spans="16:17" ht="12.75">
      <c r="P107" s="5"/>
      <c r="Q107" s="5"/>
    </row>
    <row r="108" spans="16:17" ht="12.75">
      <c r="P108" s="5"/>
      <c r="Q108" s="5"/>
    </row>
    <row r="109" spans="16:17" ht="12.75">
      <c r="P109" s="5"/>
      <c r="Q109" s="5"/>
    </row>
    <row r="110" spans="16:17" ht="12.75">
      <c r="P110" s="5"/>
      <c r="Q110" s="5"/>
    </row>
    <row r="111" spans="16:17" ht="12.75">
      <c r="P111" s="5"/>
      <c r="Q111" s="5"/>
    </row>
    <row r="112" spans="16:17" ht="12.75">
      <c r="P112" s="5"/>
      <c r="Q112" s="5"/>
    </row>
    <row r="113" spans="16:17" ht="12.75">
      <c r="P113" s="5"/>
      <c r="Q113" s="5"/>
    </row>
    <row r="114" spans="16:17" ht="12.75">
      <c r="P114" s="5"/>
      <c r="Q114" s="5"/>
    </row>
    <row r="115" spans="16:17" ht="12.75">
      <c r="P115" s="5"/>
      <c r="Q115" s="5"/>
    </row>
    <row r="116" spans="16:17" ht="12.75">
      <c r="P116" s="5"/>
      <c r="Q116" s="5"/>
    </row>
    <row r="117" spans="16:17" ht="12.75">
      <c r="P117" s="5"/>
      <c r="Q117" s="5"/>
    </row>
    <row r="118" spans="16:17" ht="12.75">
      <c r="P118" s="5"/>
      <c r="Q118" s="5"/>
    </row>
    <row r="119" spans="16:17" ht="12.75">
      <c r="P119" s="5"/>
      <c r="Q119" s="5"/>
    </row>
    <row r="120" spans="16:17" ht="12.75">
      <c r="P120" s="5"/>
      <c r="Q120" s="5"/>
    </row>
    <row r="121" spans="16:17" ht="12.75">
      <c r="P121" s="5"/>
      <c r="Q121" s="5"/>
    </row>
    <row r="122" spans="16:17" ht="12.75">
      <c r="P122" s="5"/>
      <c r="Q122" s="5"/>
    </row>
    <row r="123" spans="16:17" ht="12.75">
      <c r="P123" s="5"/>
      <c r="Q123" s="5"/>
    </row>
    <row r="124" spans="16:17" ht="12.75">
      <c r="P124" s="5"/>
      <c r="Q124" s="5"/>
    </row>
    <row r="125" spans="16:17" ht="12.75">
      <c r="P125" s="5"/>
      <c r="Q125" s="5"/>
    </row>
    <row r="126" spans="16:17" ht="12.75">
      <c r="P126" s="5"/>
      <c r="Q126" s="5"/>
    </row>
    <row r="127" spans="16:17" ht="12.75">
      <c r="P127" s="5"/>
      <c r="Q127" s="5"/>
    </row>
    <row r="128" spans="16:17" ht="12.75">
      <c r="P128" s="5"/>
      <c r="Q128" s="5"/>
    </row>
    <row r="129" spans="16:17" ht="12.75">
      <c r="P129" s="5"/>
      <c r="Q129" s="5"/>
    </row>
    <row r="130" spans="16:17" ht="12.75">
      <c r="P130" s="5"/>
      <c r="Q130" s="5"/>
    </row>
    <row r="131" spans="16:17" ht="12.75">
      <c r="P131" s="5"/>
      <c r="Q131" s="5"/>
    </row>
    <row r="132" spans="16:17" ht="12.75">
      <c r="P132" s="5"/>
      <c r="Q132" s="5"/>
    </row>
    <row r="133" spans="16:17" ht="12.75">
      <c r="P133" s="5"/>
      <c r="Q133" s="5"/>
    </row>
    <row r="134" spans="16:17" ht="12.75">
      <c r="P134" s="5"/>
      <c r="Q134" s="5"/>
    </row>
    <row r="135" spans="16:17" ht="12.75">
      <c r="P135" s="5"/>
      <c r="Q135" s="5"/>
    </row>
    <row r="136" spans="16:17" ht="12.75">
      <c r="P136" s="5"/>
      <c r="Q136" s="5"/>
    </row>
    <row r="137" spans="16:17" ht="12.75">
      <c r="P137" s="5"/>
      <c r="Q137" s="5"/>
    </row>
    <row r="138" spans="16:17" ht="12.75">
      <c r="P138" s="5"/>
      <c r="Q138" s="5"/>
    </row>
    <row r="139" spans="16:17" ht="12.75">
      <c r="P139" s="5"/>
      <c r="Q139" s="5"/>
    </row>
    <row r="140" spans="16:17" ht="12.75">
      <c r="P140" s="5"/>
      <c r="Q140" s="5"/>
    </row>
    <row r="141" spans="16:17" ht="12.75">
      <c r="P141" s="5"/>
      <c r="Q141" s="5"/>
    </row>
    <row r="142" spans="16:17" ht="12.75">
      <c r="P142" s="5"/>
      <c r="Q142" s="5"/>
    </row>
    <row r="143" spans="16:17" ht="12.75">
      <c r="P143" s="5"/>
      <c r="Q143" s="5"/>
    </row>
    <row r="144" spans="16:17" ht="12.75">
      <c r="P144" s="5"/>
      <c r="Q144" s="5"/>
    </row>
    <row r="145" spans="16:17" ht="12.75">
      <c r="P145" s="5"/>
      <c r="Q145" s="5"/>
    </row>
    <row r="146" spans="16:17" ht="12.75">
      <c r="P146" s="5"/>
      <c r="Q146" s="5"/>
    </row>
    <row r="147" spans="16:17" ht="12.75">
      <c r="P147" s="5"/>
      <c r="Q147" s="5"/>
    </row>
    <row r="148" spans="16:17" ht="12.75">
      <c r="P148" s="5"/>
      <c r="Q148" s="5"/>
    </row>
    <row r="149" spans="16:17" ht="12.75">
      <c r="P149" s="5"/>
      <c r="Q149" s="5"/>
    </row>
    <row r="150" spans="16:17" ht="12.75">
      <c r="P150" s="5"/>
      <c r="Q150" s="5"/>
    </row>
    <row r="151" spans="16:17" ht="12.75">
      <c r="P151" s="5"/>
      <c r="Q151" s="5"/>
    </row>
    <row r="152" spans="16:17" ht="12.75">
      <c r="P152" s="5"/>
      <c r="Q152" s="5"/>
    </row>
    <row r="153" spans="16:17" ht="12.75">
      <c r="P153" s="5"/>
      <c r="Q153" s="5"/>
    </row>
    <row r="154" spans="16:17" ht="12.75">
      <c r="P154" s="5"/>
      <c r="Q154" s="5"/>
    </row>
    <row r="155" spans="16:17" ht="12.75">
      <c r="P155" s="5"/>
      <c r="Q155" s="5"/>
    </row>
    <row r="156" spans="16:17" ht="12.75">
      <c r="P156" s="5"/>
      <c r="Q156" s="5"/>
    </row>
    <row r="157" spans="16:17" ht="12.75">
      <c r="P157" s="5"/>
      <c r="Q157" s="5"/>
    </row>
    <row r="158" spans="16:17" ht="12.75">
      <c r="P158" s="5"/>
      <c r="Q158" s="5"/>
    </row>
    <row r="159" spans="16:17" ht="12.75">
      <c r="P159" s="5"/>
      <c r="Q159" s="5"/>
    </row>
    <row r="160" spans="16:17" ht="12.75">
      <c r="P160" s="5"/>
      <c r="Q160" s="5"/>
    </row>
    <row r="161" spans="16:17" ht="12.75">
      <c r="P161" s="5"/>
      <c r="Q161" s="5"/>
    </row>
    <row r="162" spans="16:17" ht="12.75">
      <c r="P162" s="5"/>
      <c r="Q162" s="5"/>
    </row>
    <row r="163" spans="16:17" ht="12.75">
      <c r="P163" s="5"/>
      <c r="Q163" s="5"/>
    </row>
    <row r="164" spans="16:17" ht="12.75">
      <c r="P164" s="5"/>
      <c r="Q164" s="5"/>
    </row>
    <row r="165" spans="16:17" ht="12.75">
      <c r="P165" s="5"/>
      <c r="Q165" s="5"/>
    </row>
    <row r="166" spans="16:17" ht="12.75">
      <c r="P166" s="5"/>
      <c r="Q166" s="5"/>
    </row>
    <row r="167" spans="16:17" ht="12.75">
      <c r="P167" s="5"/>
      <c r="Q167" s="5"/>
    </row>
    <row r="168" spans="16:17" ht="12.75">
      <c r="P168" s="5"/>
      <c r="Q168" s="5"/>
    </row>
    <row r="169" spans="16:17" ht="12.75">
      <c r="P169" s="5"/>
      <c r="Q169" s="5"/>
    </row>
    <row r="170" spans="16:17" ht="12.75">
      <c r="P170" s="5"/>
      <c r="Q170" s="5"/>
    </row>
    <row r="171" spans="16:17" ht="12.75">
      <c r="P171" s="5"/>
      <c r="Q171" s="5"/>
    </row>
    <row r="172" spans="16:17" ht="12.75">
      <c r="P172" s="5"/>
      <c r="Q172" s="5"/>
    </row>
    <row r="173" spans="16:17" ht="12.75">
      <c r="P173" s="5"/>
      <c r="Q173" s="5"/>
    </row>
    <row r="174" spans="16:17" ht="12.75">
      <c r="P174" s="5"/>
      <c r="Q174" s="5"/>
    </row>
    <row r="175" spans="16:17" ht="12.75">
      <c r="P175" s="5"/>
      <c r="Q175" s="5"/>
    </row>
    <row r="176" spans="16:17" ht="12.75">
      <c r="P176" s="5"/>
      <c r="Q176" s="5"/>
    </row>
    <row r="177" spans="16:17" ht="12.75">
      <c r="P177" s="5"/>
      <c r="Q177" s="5"/>
    </row>
    <row r="178" spans="16:17" ht="12.75">
      <c r="P178" s="5"/>
      <c r="Q178" s="5"/>
    </row>
    <row r="179" spans="16:17" ht="12.75">
      <c r="P179" s="5"/>
      <c r="Q179" s="5"/>
    </row>
    <row r="180" spans="16:17" ht="12.75">
      <c r="P180" s="5"/>
      <c r="Q180" s="5"/>
    </row>
    <row r="181" spans="16:17" ht="12.75">
      <c r="P181" s="5"/>
      <c r="Q181" s="5"/>
    </row>
    <row r="182" spans="16:17" ht="12.75">
      <c r="P182" s="5"/>
      <c r="Q182" s="5"/>
    </row>
    <row r="183" spans="16:17" ht="12.75">
      <c r="P183" s="5"/>
      <c r="Q183" s="5"/>
    </row>
    <row r="184" spans="16:17" ht="12.75">
      <c r="P184" s="5"/>
      <c r="Q184" s="5"/>
    </row>
    <row r="185" spans="16:17" ht="12.75">
      <c r="P185" s="5"/>
      <c r="Q185" s="5"/>
    </row>
    <row r="186" spans="16:17" ht="12.75">
      <c r="P186" s="5"/>
      <c r="Q186" s="5"/>
    </row>
    <row r="187" spans="16:17" ht="12.75">
      <c r="P187" s="5"/>
      <c r="Q187" s="5"/>
    </row>
    <row r="188" spans="16:17" ht="12.75">
      <c r="P188" s="5"/>
      <c r="Q188" s="5"/>
    </row>
    <row r="189" spans="16:17" ht="12.75">
      <c r="P189" s="5"/>
      <c r="Q189" s="5"/>
    </row>
    <row r="190" spans="16:17" ht="12.75">
      <c r="P190" s="5"/>
      <c r="Q190" s="5"/>
    </row>
    <row r="191" spans="16:17" ht="12.75">
      <c r="P191" s="5"/>
      <c r="Q191" s="5"/>
    </row>
    <row r="192" spans="16:17" ht="12.75">
      <c r="P192" s="5"/>
      <c r="Q192" s="5"/>
    </row>
    <row r="193" spans="16:17" ht="12.75">
      <c r="P193" s="5"/>
      <c r="Q193" s="5"/>
    </row>
    <row r="194" spans="16:17" ht="12.75">
      <c r="P194" s="5"/>
      <c r="Q194" s="5"/>
    </row>
    <row r="195" spans="16:17" ht="12.75">
      <c r="P195" s="5"/>
      <c r="Q195" s="5"/>
    </row>
    <row r="196" spans="16:17" ht="12.75">
      <c r="P196" s="5"/>
      <c r="Q196" s="5"/>
    </row>
    <row r="197" spans="16:17" ht="12.75">
      <c r="P197" s="5"/>
      <c r="Q197" s="5"/>
    </row>
  </sheetData>
  <sheetProtection sheet="1" objects="1" scenarios="1"/>
  <mergeCells count="57">
    <mergeCell ref="E1:F1"/>
    <mergeCell ref="G1:J1"/>
    <mergeCell ref="P1:Q1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P4:Q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15:B15"/>
    <mergeCell ref="E15:F15"/>
    <mergeCell ref="G15:H15"/>
    <mergeCell ref="I15:J15"/>
    <mergeCell ref="K15:L15"/>
    <mergeCell ref="M15:N15"/>
    <mergeCell ref="P15:Q15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</mergeCells>
  <printOptions/>
  <pageMargins left="0.27569444444444446" right="0.27569444444444446" top="0.8659722222222224" bottom="0.5902777777777778" header="0.3541666666666667" footer="0.5118055555555556"/>
  <pageSetup fitToHeight="1" fitToWidth="1" horizontalDpi="300" verticalDpi="300" orientation="portrait" paperSize="9"/>
  <headerFooter alignWithMargins="0">
    <oddHeader>&amp;C&amp;20Tournoi non licenciés, catégorie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197"/>
  <sheetViews>
    <sheetView workbookViewId="0" topLeftCell="A4">
      <selection activeCell="P1" sqref="P1"/>
    </sheetView>
  </sheetViews>
  <sheetFormatPr defaultColWidth="11.421875" defaultRowHeight="12.75"/>
  <cols>
    <col min="1" max="2" width="4.57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57421875" style="0" customWidth="1"/>
    <col min="18" max="16384" width="11.57421875" style="0" customWidth="1"/>
  </cols>
  <sheetData>
    <row r="1" spans="1:17" ht="13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/>
      <c r="G1" s="4" t="s">
        <v>5</v>
      </c>
      <c r="H1" s="4"/>
      <c r="I1" s="4"/>
      <c r="J1" s="4"/>
      <c r="K1" s="5"/>
      <c r="L1" s="5"/>
      <c r="M1" s="5"/>
      <c r="N1" s="5"/>
      <c r="O1" s="6" t="s">
        <v>6</v>
      </c>
      <c r="P1" s="7">
        <v>39732</v>
      </c>
      <c r="Q1" s="7"/>
    </row>
    <row r="2" spans="1:17" ht="13.5" customHeight="1">
      <c r="A2" s="8">
        <v>1</v>
      </c>
      <c r="B2" s="9"/>
      <c r="C2" s="10" t="s">
        <v>27</v>
      </c>
      <c r="D2" s="10" t="s">
        <v>28</v>
      </c>
      <c r="E2" s="11">
        <f aca="true" t="shared" si="0" ref="E2:E7">COUNTIF($O$16:$O$30,C2)</f>
        <v>0</v>
      </c>
      <c r="F2" s="11"/>
      <c r="G2" s="12">
        <f>SUM(P16,P19,P22,P25,P28)</f>
        <v>0</v>
      </c>
      <c r="H2" s="12"/>
      <c r="I2" s="13">
        <f>SUM(Q16,Q19,Q22,Q25,Q28)</f>
        <v>15</v>
      </c>
      <c r="J2" s="13"/>
      <c r="K2" s="14"/>
      <c r="L2" s="14"/>
      <c r="M2" s="14"/>
      <c r="N2" s="14"/>
      <c r="O2" s="15"/>
      <c r="P2" s="16"/>
      <c r="Q2" s="16"/>
    </row>
    <row r="3" spans="1:17" ht="13.5" customHeight="1">
      <c r="A3" s="8">
        <v>2</v>
      </c>
      <c r="B3" s="9"/>
      <c r="C3" s="10" t="s">
        <v>29</v>
      </c>
      <c r="D3" s="10" t="s">
        <v>10</v>
      </c>
      <c r="E3" s="11">
        <f t="shared" si="0"/>
        <v>3</v>
      </c>
      <c r="F3" s="11"/>
      <c r="G3" s="12">
        <f>SUM(P17,P20,P23,P26,Q28)</f>
        <v>10</v>
      </c>
      <c r="H3" s="12"/>
      <c r="I3" s="17">
        <f>SUM(Q17,Q20,Q23,Q26,P28)</f>
        <v>8</v>
      </c>
      <c r="J3" s="17"/>
      <c r="K3" s="14"/>
      <c r="L3" s="14"/>
      <c r="M3" s="14"/>
      <c r="N3" s="14"/>
      <c r="O3" s="18"/>
      <c r="P3" s="5"/>
      <c r="Q3" s="5"/>
    </row>
    <row r="4" spans="1:17" ht="12.75">
      <c r="A4" s="8">
        <v>3</v>
      </c>
      <c r="B4" s="9"/>
      <c r="C4" s="10" t="s">
        <v>30</v>
      </c>
      <c r="D4" s="10" t="s">
        <v>12</v>
      </c>
      <c r="E4" s="11">
        <f t="shared" si="0"/>
        <v>5</v>
      </c>
      <c r="F4" s="11"/>
      <c r="G4" s="12">
        <f>SUM(P18,Q20,P24,Q25,P29)</f>
        <v>15</v>
      </c>
      <c r="H4" s="12"/>
      <c r="I4" s="17">
        <f>SUM(Q18,P20,Q24,P25,Q29)</f>
        <v>1</v>
      </c>
      <c r="J4" s="17"/>
      <c r="K4" s="14"/>
      <c r="L4" s="14"/>
      <c r="M4" s="14"/>
      <c r="N4" s="14"/>
      <c r="O4" s="19" t="s">
        <v>13</v>
      </c>
      <c r="P4" s="20">
        <v>2</v>
      </c>
      <c r="Q4" s="20"/>
    </row>
    <row r="5" spans="1:17" ht="12.75">
      <c r="A5" s="8">
        <v>4</v>
      </c>
      <c r="B5" s="9"/>
      <c r="C5" s="10" t="s">
        <v>31</v>
      </c>
      <c r="D5" s="10" t="s">
        <v>12</v>
      </c>
      <c r="E5" s="11">
        <f t="shared" si="0"/>
        <v>4</v>
      </c>
      <c r="F5" s="11"/>
      <c r="G5" s="12">
        <f>SUM(Q18,P21,Q22,Q26,P30)</f>
        <v>13</v>
      </c>
      <c r="H5" s="12"/>
      <c r="I5" s="17">
        <f>SUM(P18,Q21,P22,P26,Q30)</f>
        <v>4</v>
      </c>
      <c r="J5" s="17"/>
      <c r="K5" s="14"/>
      <c r="L5" s="14"/>
      <c r="M5" s="14"/>
      <c r="N5" s="14"/>
      <c r="O5" s="15"/>
      <c r="P5" s="18"/>
      <c r="Q5" s="16"/>
    </row>
    <row r="6" spans="1:17" ht="12.75">
      <c r="A6" s="8">
        <v>5</v>
      </c>
      <c r="B6" s="9"/>
      <c r="C6" s="10" t="s">
        <v>32</v>
      </c>
      <c r="D6" s="10" t="s">
        <v>33</v>
      </c>
      <c r="E6" s="11">
        <f t="shared" si="0"/>
        <v>2</v>
      </c>
      <c r="F6" s="11"/>
      <c r="G6" s="12">
        <f>SUM(Q17,Q19,Q24,P27,Q30)</f>
        <v>8</v>
      </c>
      <c r="H6" s="12"/>
      <c r="I6" s="17">
        <f>SUM(P17,P19,P24,Q27,P30)</f>
        <v>9</v>
      </c>
      <c r="J6" s="17"/>
      <c r="K6" s="14"/>
      <c r="L6" s="14"/>
      <c r="M6" s="14"/>
      <c r="N6" s="14"/>
      <c r="O6" s="15"/>
      <c r="P6" s="15"/>
      <c r="Q6" s="15"/>
    </row>
    <row r="7" spans="1:17" ht="12.75">
      <c r="A7" s="21">
        <v>6</v>
      </c>
      <c r="B7" s="22"/>
      <c r="C7" s="23" t="s">
        <v>34</v>
      </c>
      <c r="D7" s="23" t="s">
        <v>18</v>
      </c>
      <c r="E7" s="24">
        <f t="shared" si="0"/>
        <v>1</v>
      </c>
      <c r="F7" s="24"/>
      <c r="G7" s="25">
        <f>SUM(Q16,Q21,Q23,Q27,Q29)</f>
        <v>3</v>
      </c>
      <c r="H7" s="25"/>
      <c r="I7" s="26">
        <f>SUM(P16,P21,P23,P27,P29)</f>
        <v>12</v>
      </c>
      <c r="J7" s="26"/>
      <c r="K7" s="14"/>
      <c r="L7" s="14"/>
      <c r="M7" s="14"/>
      <c r="N7" s="14"/>
      <c r="O7" s="15"/>
      <c r="P7" s="15"/>
      <c r="Q7" s="15"/>
    </row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5" spans="1:17" s="35" customFormat="1" ht="12.75">
      <c r="A15" s="27" t="s">
        <v>19</v>
      </c>
      <c r="B15" s="27"/>
      <c r="C15" s="28" t="s">
        <v>20</v>
      </c>
      <c r="D15" s="29" t="s">
        <v>20</v>
      </c>
      <c r="E15" s="30">
        <v>1</v>
      </c>
      <c r="F15" s="30"/>
      <c r="G15" s="30">
        <v>2</v>
      </c>
      <c r="H15" s="30"/>
      <c r="I15" s="31">
        <v>3</v>
      </c>
      <c r="J15" s="31"/>
      <c r="K15" s="32">
        <v>4</v>
      </c>
      <c r="L15" s="32"/>
      <c r="M15" s="31">
        <v>5</v>
      </c>
      <c r="N15" s="31"/>
      <c r="O15" s="33" t="s">
        <v>21</v>
      </c>
      <c r="P15" s="34" t="s">
        <v>5</v>
      </c>
      <c r="Q15" s="34"/>
    </row>
    <row r="16" spans="1:17" ht="12.75">
      <c r="A16" s="36">
        <f>A2</f>
        <v>1</v>
      </c>
      <c r="B16" s="37">
        <f>A7</f>
        <v>6</v>
      </c>
      <c r="C16" s="38" t="str">
        <f>C2</f>
        <v>Sébastien Audergon</v>
      </c>
      <c r="D16" s="39" t="str">
        <f>C7</f>
        <v>Simon Terrettaz</v>
      </c>
      <c r="E16" s="40">
        <v>3</v>
      </c>
      <c r="F16" s="41">
        <v>11</v>
      </c>
      <c r="G16" s="40">
        <v>6</v>
      </c>
      <c r="H16" s="41">
        <v>11</v>
      </c>
      <c r="I16" s="40">
        <v>11</v>
      </c>
      <c r="J16" s="42">
        <v>13</v>
      </c>
      <c r="K16" s="43"/>
      <c r="L16" s="44"/>
      <c r="M16" s="43"/>
      <c r="N16" s="44"/>
      <c r="O16" s="45" t="str">
        <f aca="true" t="shared" si="1" ref="O16:O30">IF(AND(P16&lt;3,Q16&lt;3),"",IF(P16=3,C16,D16))</f>
        <v>Simon Terrettaz</v>
      </c>
      <c r="P16" s="46">
        <f aca="true" t="shared" si="2" ref="P16:P30">(E16&gt;F16)+(G16&gt;H16)+(I16&gt;J16)+(K16&gt;L16)+(M16&gt;N16)</f>
        <v>0</v>
      </c>
      <c r="Q16" s="47">
        <f aca="true" t="shared" si="3" ref="Q16:Q30">(E16&lt;F16)+(G16&lt;H16)+(I16&lt;J16)+(K16&lt;L16)+(M16&lt;N16)</f>
        <v>3</v>
      </c>
    </row>
    <row r="17" spans="1:17" ht="12.75">
      <c r="A17" s="48">
        <f>A3</f>
        <v>2</v>
      </c>
      <c r="B17" s="49">
        <f>A6</f>
        <v>5</v>
      </c>
      <c r="C17" s="50" t="str">
        <f>C3</f>
        <v>Samuel Riedo</v>
      </c>
      <c r="D17" s="51" t="str">
        <f>C6</f>
        <v>Cyrille Gobet</v>
      </c>
      <c r="E17" s="52">
        <v>6</v>
      </c>
      <c r="F17" s="53">
        <v>11</v>
      </c>
      <c r="G17" s="52">
        <v>11</v>
      </c>
      <c r="H17" s="53">
        <v>7</v>
      </c>
      <c r="I17" s="52">
        <v>8</v>
      </c>
      <c r="J17" s="54">
        <v>11</v>
      </c>
      <c r="K17" s="55">
        <v>11</v>
      </c>
      <c r="L17" s="42">
        <v>7</v>
      </c>
      <c r="M17" s="55">
        <v>11</v>
      </c>
      <c r="N17" s="42">
        <v>8</v>
      </c>
      <c r="O17" s="45" t="str">
        <f t="shared" si="1"/>
        <v>Samuel Riedo</v>
      </c>
      <c r="P17" s="56">
        <f t="shared" si="2"/>
        <v>3</v>
      </c>
      <c r="Q17" s="47">
        <f t="shared" si="3"/>
        <v>2</v>
      </c>
    </row>
    <row r="18" spans="1:17" ht="12.75">
      <c r="A18" s="57">
        <f>A4</f>
        <v>3</v>
      </c>
      <c r="B18" s="58">
        <f>A5</f>
        <v>4</v>
      </c>
      <c r="C18" s="59" t="str">
        <f>C4</f>
        <v>Salomé Simonet</v>
      </c>
      <c r="D18" s="60" t="str">
        <f>C5</f>
        <v>Yohan Keller</v>
      </c>
      <c r="E18" s="61">
        <v>3</v>
      </c>
      <c r="F18" s="62">
        <v>11</v>
      </c>
      <c r="G18" s="61">
        <v>11</v>
      </c>
      <c r="H18" s="62">
        <v>9</v>
      </c>
      <c r="I18" s="61">
        <v>14</v>
      </c>
      <c r="J18" s="63">
        <v>12</v>
      </c>
      <c r="K18" s="64">
        <v>11</v>
      </c>
      <c r="L18" s="63">
        <v>4</v>
      </c>
      <c r="M18" s="64"/>
      <c r="N18" s="63"/>
      <c r="O18" s="65" t="str">
        <f t="shared" si="1"/>
        <v>Salomé Simonet</v>
      </c>
      <c r="P18" s="66">
        <f t="shared" si="2"/>
        <v>3</v>
      </c>
      <c r="Q18" s="67">
        <f t="shared" si="3"/>
        <v>1</v>
      </c>
    </row>
    <row r="19" spans="1:17" ht="12.75">
      <c r="A19" s="36">
        <f>A2</f>
        <v>1</v>
      </c>
      <c r="B19" s="37">
        <f>A6</f>
        <v>5</v>
      </c>
      <c r="C19" s="38" t="str">
        <f>C2</f>
        <v>Sébastien Audergon</v>
      </c>
      <c r="D19" s="39" t="str">
        <f>C6</f>
        <v>Cyrille Gobet</v>
      </c>
      <c r="E19" s="52">
        <v>7</v>
      </c>
      <c r="F19" s="53">
        <v>11</v>
      </c>
      <c r="G19" s="52">
        <v>8</v>
      </c>
      <c r="H19" s="53">
        <v>11</v>
      </c>
      <c r="I19" s="52">
        <v>7</v>
      </c>
      <c r="J19" s="54">
        <v>11</v>
      </c>
      <c r="K19" s="43"/>
      <c r="L19" s="44"/>
      <c r="M19" s="43"/>
      <c r="N19" s="44"/>
      <c r="O19" s="45" t="str">
        <f t="shared" si="1"/>
        <v>Cyrille Gobet</v>
      </c>
      <c r="P19" s="56">
        <f t="shared" si="2"/>
        <v>0</v>
      </c>
      <c r="Q19" s="47">
        <f t="shared" si="3"/>
        <v>3</v>
      </c>
    </row>
    <row r="20" spans="1:17" ht="12.75">
      <c r="A20" s="48">
        <f>A3</f>
        <v>2</v>
      </c>
      <c r="B20" s="49">
        <f>A4</f>
        <v>3</v>
      </c>
      <c r="C20" s="50" t="str">
        <f>C3</f>
        <v>Samuel Riedo</v>
      </c>
      <c r="D20" s="51" t="str">
        <f>C4</f>
        <v>Salomé Simonet</v>
      </c>
      <c r="E20" s="40">
        <v>6</v>
      </c>
      <c r="F20" s="41">
        <v>11</v>
      </c>
      <c r="G20" s="40">
        <v>7</v>
      </c>
      <c r="H20" s="41">
        <v>11</v>
      </c>
      <c r="I20" s="40">
        <v>8</v>
      </c>
      <c r="J20" s="42">
        <v>11</v>
      </c>
      <c r="K20" s="55"/>
      <c r="L20" s="42"/>
      <c r="M20" s="55"/>
      <c r="N20" s="42"/>
      <c r="O20" s="45" t="str">
        <f t="shared" si="1"/>
        <v>Salomé Simonet</v>
      </c>
      <c r="P20" s="56">
        <f t="shared" si="2"/>
        <v>0</v>
      </c>
      <c r="Q20" s="47">
        <f t="shared" si="3"/>
        <v>3</v>
      </c>
    </row>
    <row r="21" spans="1:17" ht="12.75">
      <c r="A21" s="57">
        <f>A5</f>
        <v>4</v>
      </c>
      <c r="B21" s="58">
        <f>A7</f>
        <v>6</v>
      </c>
      <c r="C21" s="59" t="str">
        <f>C5</f>
        <v>Yohan Keller</v>
      </c>
      <c r="D21" s="60" t="str">
        <f>C7</f>
        <v>Simon Terrettaz</v>
      </c>
      <c r="E21" s="61">
        <v>11</v>
      </c>
      <c r="F21" s="62">
        <v>2</v>
      </c>
      <c r="G21" s="61">
        <v>11</v>
      </c>
      <c r="H21" s="62">
        <v>2</v>
      </c>
      <c r="I21" s="61">
        <v>13</v>
      </c>
      <c r="J21" s="63">
        <v>11</v>
      </c>
      <c r="K21" s="64"/>
      <c r="L21" s="63"/>
      <c r="M21" s="64"/>
      <c r="N21" s="63"/>
      <c r="O21" s="65" t="str">
        <f t="shared" si="1"/>
        <v>Yohan Keller</v>
      </c>
      <c r="P21" s="66">
        <f t="shared" si="2"/>
        <v>3</v>
      </c>
      <c r="Q21" s="67">
        <f t="shared" si="3"/>
        <v>0</v>
      </c>
    </row>
    <row r="22" spans="1:17" ht="12.75">
      <c r="A22" s="36">
        <f>A2</f>
        <v>1</v>
      </c>
      <c r="B22" s="37">
        <f>A5</f>
        <v>4</v>
      </c>
      <c r="C22" s="38" t="str">
        <f>C2</f>
        <v>Sébastien Audergon</v>
      </c>
      <c r="D22" s="39" t="str">
        <f>C5</f>
        <v>Yohan Keller</v>
      </c>
      <c r="E22" s="40">
        <v>7</v>
      </c>
      <c r="F22" s="41">
        <v>11</v>
      </c>
      <c r="G22" s="40">
        <v>8</v>
      </c>
      <c r="H22" s="41">
        <v>11</v>
      </c>
      <c r="I22" s="40">
        <v>7</v>
      </c>
      <c r="J22" s="42">
        <v>11</v>
      </c>
      <c r="K22" s="43"/>
      <c r="L22" s="44"/>
      <c r="M22" s="43"/>
      <c r="N22" s="44"/>
      <c r="O22" s="45" t="str">
        <f t="shared" si="1"/>
        <v>Yohan Keller</v>
      </c>
      <c r="P22" s="56">
        <f t="shared" si="2"/>
        <v>0</v>
      </c>
      <c r="Q22" s="47">
        <f t="shared" si="3"/>
        <v>3</v>
      </c>
    </row>
    <row r="23" spans="1:17" ht="12.75">
      <c r="A23" s="48">
        <f>A3</f>
        <v>2</v>
      </c>
      <c r="B23" s="49">
        <f>A7</f>
        <v>6</v>
      </c>
      <c r="C23" s="50" t="str">
        <f>C3</f>
        <v>Samuel Riedo</v>
      </c>
      <c r="D23" s="51" t="str">
        <f>C7</f>
        <v>Simon Terrettaz</v>
      </c>
      <c r="E23" s="52">
        <v>11</v>
      </c>
      <c r="F23" s="53">
        <v>8</v>
      </c>
      <c r="G23" s="52">
        <v>11</v>
      </c>
      <c r="H23" s="53">
        <v>4</v>
      </c>
      <c r="I23" s="52">
        <v>11</v>
      </c>
      <c r="J23" s="54">
        <v>6</v>
      </c>
      <c r="K23" s="55"/>
      <c r="L23" s="42"/>
      <c r="M23" s="55"/>
      <c r="N23" s="42"/>
      <c r="O23" s="45" t="str">
        <f t="shared" si="1"/>
        <v>Samuel Riedo</v>
      </c>
      <c r="P23" s="56">
        <f t="shared" si="2"/>
        <v>3</v>
      </c>
      <c r="Q23" s="47">
        <f t="shared" si="3"/>
        <v>0</v>
      </c>
    </row>
    <row r="24" spans="1:17" ht="12.75">
      <c r="A24" s="57">
        <f>A4</f>
        <v>3</v>
      </c>
      <c r="B24" s="58">
        <f>A6</f>
        <v>5</v>
      </c>
      <c r="C24" s="59" t="str">
        <f>C4</f>
        <v>Salomé Simonet</v>
      </c>
      <c r="D24" s="60" t="str">
        <f>C6</f>
        <v>Cyrille Gobet</v>
      </c>
      <c r="E24" s="61">
        <v>11</v>
      </c>
      <c r="F24" s="62">
        <v>4</v>
      </c>
      <c r="G24" s="61">
        <v>11</v>
      </c>
      <c r="H24" s="62">
        <v>5</v>
      </c>
      <c r="I24" s="61">
        <v>11</v>
      </c>
      <c r="J24" s="63">
        <v>6</v>
      </c>
      <c r="K24" s="64"/>
      <c r="L24" s="63"/>
      <c r="M24" s="64"/>
      <c r="N24" s="63"/>
      <c r="O24" s="65" t="str">
        <f t="shared" si="1"/>
        <v>Salomé Simonet</v>
      </c>
      <c r="P24" s="66">
        <f t="shared" si="2"/>
        <v>3</v>
      </c>
      <c r="Q24" s="67">
        <f t="shared" si="3"/>
        <v>0</v>
      </c>
    </row>
    <row r="25" spans="1:19" ht="12.75">
      <c r="A25" s="36">
        <f>A2</f>
        <v>1</v>
      </c>
      <c r="B25" s="37">
        <f>A4</f>
        <v>3</v>
      </c>
      <c r="C25" s="38" t="str">
        <f>C2</f>
        <v>Sébastien Audergon</v>
      </c>
      <c r="D25" s="39" t="str">
        <f>C4</f>
        <v>Salomé Simonet</v>
      </c>
      <c r="E25" s="52">
        <v>6</v>
      </c>
      <c r="F25" s="53">
        <v>11</v>
      </c>
      <c r="G25" s="52">
        <v>3</v>
      </c>
      <c r="H25" s="53">
        <v>11</v>
      </c>
      <c r="I25" s="52">
        <v>5</v>
      </c>
      <c r="J25" s="54">
        <v>11</v>
      </c>
      <c r="K25" s="43"/>
      <c r="L25" s="44"/>
      <c r="M25" s="43"/>
      <c r="N25" s="44"/>
      <c r="O25" s="45" t="str">
        <f t="shared" si="1"/>
        <v>Salomé Simonet</v>
      </c>
      <c r="P25" s="56">
        <f t="shared" si="2"/>
        <v>0</v>
      </c>
      <c r="Q25" s="47">
        <f t="shared" si="3"/>
        <v>3</v>
      </c>
      <c r="S25" s="68"/>
    </row>
    <row r="26" spans="1:19" ht="12.75">
      <c r="A26" s="48">
        <f>A3</f>
        <v>2</v>
      </c>
      <c r="B26" s="49">
        <f>A5</f>
        <v>4</v>
      </c>
      <c r="C26" s="50" t="str">
        <f>C3</f>
        <v>Samuel Riedo</v>
      </c>
      <c r="D26" s="51" t="str">
        <f>C5</f>
        <v>Yohan Keller</v>
      </c>
      <c r="E26" s="52">
        <v>5</v>
      </c>
      <c r="F26" s="53">
        <v>11</v>
      </c>
      <c r="G26" s="52">
        <v>11</v>
      </c>
      <c r="H26" s="53">
        <v>13</v>
      </c>
      <c r="I26" s="52">
        <v>12</v>
      </c>
      <c r="J26" s="54">
        <v>10</v>
      </c>
      <c r="K26" s="55">
        <v>7</v>
      </c>
      <c r="L26" s="42">
        <v>11</v>
      </c>
      <c r="M26" s="55"/>
      <c r="N26" s="42"/>
      <c r="O26" s="45" t="str">
        <f t="shared" si="1"/>
        <v>Yohan Keller</v>
      </c>
      <c r="P26" s="56">
        <f t="shared" si="2"/>
        <v>1</v>
      </c>
      <c r="Q26" s="47">
        <f t="shared" si="3"/>
        <v>3</v>
      </c>
      <c r="S26" s="68"/>
    </row>
    <row r="27" spans="1:19" ht="12.75">
      <c r="A27" s="57">
        <f>A6</f>
        <v>5</v>
      </c>
      <c r="B27" s="58">
        <f>A7</f>
        <v>6</v>
      </c>
      <c r="C27" s="59" t="str">
        <f>C6</f>
        <v>Cyrille Gobet</v>
      </c>
      <c r="D27" s="60" t="str">
        <f>C7</f>
        <v>Simon Terrettaz</v>
      </c>
      <c r="E27" s="61">
        <v>11</v>
      </c>
      <c r="F27" s="62">
        <v>7</v>
      </c>
      <c r="G27" s="61">
        <v>11</v>
      </c>
      <c r="H27" s="62">
        <v>6</v>
      </c>
      <c r="I27" s="61">
        <v>11</v>
      </c>
      <c r="J27" s="63">
        <v>9</v>
      </c>
      <c r="K27" s="64"/>
      <c r="L27" s="63"/>
      <c r="M27" s="64"/>
      <c r="N27" s="63"/>
      <c r="O27" s="65" t="str">
        <f t="shared" si="1"/>
        <v>Cyrille Gobet</v>
      </c>
      <c r="P27" s="66">
        <f t="shared" si="2"/>
        <v>3</v>
      </c>
      <c r="Q27" s="67">
        <f t="shared" si="3"/>
        <v>0</v>
      </c>
      <c r="S27" s="68"/>
    </row>
    <row r="28" spans="1:17" ht="12.75">
      <c r="A28" s="36">
        <f>A2</f>
        <v>1</v>
      </c>
      <c r="B28" s="37">
        <f>A3</f>
        <v>2</v>
      </c>
      <c r="C28" s="38" t="str">
        <f>C2</f>
        <v>Sébastien Audergon</v>
      </c>
      <c r="D28" s="39" t="str">
        <f>C3</f>
        <v>Samuel Riedo</v>
      </c>
      <c r="E28" s="40">
        <v>2</v>
      </c>
      <c r="F28" s="41">
        <v>11</v>
      </c>
      <c r="G28" s="40">
        <v>7</v>
      </c>
      <c r="H28" s="41">
        <v>11</v>
      </c>
      <c r="I28" s="40">
        <v>3</v>
      </c>
      <c r="J28" s="42">
        <v>11</v>
      </c>
      <c r="K28" s="43"/>
      <c r="L28" s="44"/>
      <c r="M28" s="43"/>
      <c r="N28" s="44"/>
      <c r="O28" s="45" t="str">
        <f t="shared" si="1"/>
        <v>Samuel Riedo</v>
      </c>
      <c r="P28" s="56">
        <f t="shared" si="2"/>
        <v>0</v>
      </c>
      <c r="Q28" s="47">
        <f t="shared" si="3"/>
        <v>3</v>
      </c>
    </row>
    <row r="29" spans="1:17" ht="12.75">
      <c r="A29" s="48">
        <f>A4</f>
        <v>3</v>
      </c>
      <c r="B29" s="49">
        <f>A7</f>
        <v>6</v>
      </c>
      <c r="C29" s="50" t="str">
        <f>C4</f>
        <v>Salomé Simonet</v>
      </c>
      <c r="D29" s="51" t="str">
        <f>C7</f>
        <v>Simon Terrettaz</v>
      </c>
      <c r="E29" s="52">
        <v>11</v>
      </c>
      <c r="F29" s="53">
        <v>4</v>
      </c>
      <c r="G29" s="52">
        <v>11</v>
      </c>
      <c r="H29" s="53">
        <v>5</v>
      </c>
      <c r="I29" s="52">
        <v>11</v>
      </c>
      <c r="J29" s="54">
        <v>6</v>
      </c>
      <c r="K29" s="55"/>
      <c r="L29" s="42"/>
      <c r="M29" s="55"/>
      <c r="N29" s="42"/>
      <c r="O29" s="45" t="str">
        <f t="shared" si="1"/>
        <v>Salomé Simonet</v>
      </c>
      <c r="P29" s="56">
        <f t="shared" si="2"/>
        <v>3</v>
      </c>
      <c r="Q29" s="47">
        <f t="shared" si="3"/>
        <v>0</v>
      </c>
    </row>
    <row r="30" spans="1:17" ht="12.75">
      <c r="A30" s="69">
        <f>A5</f>
        <v>4</v>
      </c>
      <c r="B30" s="70">
        <f>A6</f>
        <v>5</v>
      </c>
      <c r="C30" s="71" t="str">
        <f>C5</f>
        <v>Yohan Keller</v>
      </c>
      <c r="D30" s="72" t="str">
        <f>C6</f>
        <v>Cyrille Gobet</v>
      </c>
      <c r="E30" s="73">
        <v>11</v>
      </c>
      <c r="F30" s="74">
        <v>7</v>
      </c>
      <c r="G30" s="73">
        <v>11</v>
      </c>
      <c r="H30" s="74">
        <v>7</v>
      </c>
      <c r="I30" s="73">
        <v>11</v>
      </c>
      <c r="J30" s="75">
        <v>6</v>
      </c>
      <c r="K30" s="76"/>
      <c r="L30" s="77"/>
      <c r="M30" s="76"/>
      <c r="N30" s="77"/>
      <c r="O30" s="78" t="str">
        <f t="shared" si="1"/>
        <v>Yohan Keller</v>
      </c>
      <c r="P30" s="79">
        <f t="shared" si="2"/>
        <v>3</v>
      </c>
      <c r="Q30" s="80">
        <f t="shared" si="3"/>
        <v>0</v>
      </c>
    </row>
    <row r="31" spans="1:17" ht="12.75" customHeight="1" hidden="1">
      <c r="A31" s="81"/>
      <c r="P31" s="5"/>
      <c r="Q31" s="5"/>
    </row>
    <row r="32" spans="1:17" s="86" customFormat="1" ht="12.75" customHeight="1" hidden="1">
      <c r="A32" s="82"/>
      <c r="B32" s="82"/>
      <c r="C32" s="83"/>
      <c r="D32" s="83"/>
      <c r="E32" s="82"/>
      <c r="F32" s="84"/>
      <c r="G32" s="85"/>
      <c r="H32" s="85"/>
      <c r="P32" s="87"/>
      <c r="Q32" s="87"/>
    </row>
    <row r="33" spans="1:17" s="92" customFormat="1" ht="12.75" customHeight="1" hidden="1">
      <c r="A33" s="88"/>
      <c r="B33" s="88"/>
      <c r="C33" s="89"/>
      <c r="D33" s="89"/>
      <c r="E33" s="90"/>
      <c r="F33" s="90"/>
      <c r="G33" s="91"/>
      <c r="H33" s="91"/>
      <c r="P33" s="93"/>
      <c r="Q33" s="93"/>
    </row>
    <row r="34" spans="1:17" s="92" customFormat="1" ht="12.75" customHeight="1" hidden="1">
      <c r="A34" s="88"/>
      <c r="B34" s="88"/>
      <c r="C34" s="89"/>
      <c r="D34" s="89"/>
      <c r="E34" s="90"/>
      <c r="F34" s="90"/>
      <c r="G34" s="91"/>
      <c r="H34" s="91"/>
      <c r="P34" s="93"/>
      <c r="Q34" s="93"/>
    </row>
    <row r="35" spans="1:17" s="92" customFormat="1" ht="12.75" customHeight="1" hidden="1">
      <c r="A35" s="88"/>
      <c r="B35" s="88"/>
      <c r="C35" s="89"/>
      <c r="D35" s="89"/>
      <c r="E35" s="90"/>
      <c r="F35" s="90"/>
      <c r="G35" s="91"/>
      <c r="H35" s="91"/>
      <c r="P35" s="93"/>
      <c r="Q35" s="93"/>
    </row>
    <row r="36" spans="1:17" s="92" customFormat="1" ht="12.75" customHeight="1" hidden="1">
      <c r="A36" s="88"/>
      <c r="B36" s="88"/>
      <c r="C36" s="89"/>
      <c r="D36" s="89"/>
      <c r="E36" s="90"/>
      <c r="F36" s="90"/>
      <c r="G36" s="91"/>
      <c r="H36" s="91"/>
      <c r="J36" s="94"/>
      <c r="K36" s="94"/>
      <c r="L36" s="94"/>
      <c r="M36" s="94"/>
      <c r="N36" s="94"/>
      <c r="P36" s="93"/>
      <c r="Q36" s="93"/>
    </row>
    <row r="37" spans="1:17" s="92" customFormat="1" ht="12.75" customHeight="1" hidden="1">
      <c r="A37" s="88"/>
      <c r="B37" s="88"/>
      <c r="C37" s="89"/>
      <c r="D37" s="89"/>
      <c r="E37" s="90"/>
      <c r="F37" s="90"/>
      <c r="G37" s="91"/>
      <c r="H37" s="91"/>
      <c r="P37" s="93"/>
      <c r="Q37" s="93"/>
    </row>
    <row r="38" spans="1:17" s="92" customFormat="1" ht="12.75" customHeight="1" hidden="1">
      <c r="A38" s="88"/>
      <c r="B38" s="88"/>
      <c r="C38" s="89"/>
      <c r="D38" s="89"/>
      <c r="E38" s="90"/>
      <c r="F38" s="90"/>
      <c r="G38" s="91"/>
      <c r="H38" s="91"/>
      <c r="P38" s="93"/>
      <c r="Q38" s="93"/>
    </row>
    <row r="39" spans="1:17" s="92" customFormat="1" ht="12.75" customHeight="1" hidden="1">
      <c r="A39" s="88"/>
      <c r="B39" s="88"/>
      <c r="C39" s="89"/>
      <c r="D39" s="89"/>
      <c r="E39" s="90"/>
      <c r="F39" s="90"/>
      <c r="G39" s="91"/>
      <c r="H39" s="91"/>
      <c r="P39" s="93"/>
      <c r="Q39" s="93"/>
    </row>
    <row r="40" spans="1:17" s="92" customFormat="1" ht="12.75" customHeight="1" hidden="1">
      <c r="A40" s="88"/>
      <c r="B40" s="88"/>
      <c r="C40" s="89"/>
      <c r="D40" s="89"/>
      <c r="E40" s="90"/>
      <c r="F40" s="90"/>
      <c r="G40" s="91"/>
      <c r="H40" s="91"/>
      <c r="P40" s="93"/>
      <c r="Q40" s="93"/>
    </row>
    <row r="41" spans="1:17" ht="12.75" customHeight="1" hidden="1">
      <c r="A41" s="68"/>
      <c r="B41" s="68"/>
      <c r="C41" s="68"/>
      <c r="D41" s="68"/>
      <c r="E41" s="14"/>
      <c r="F41" s="14"/>
      <c r="G41" s="68"/>
      <c r="H41" s="68"/>
      <c r="P41" s="5"/>
      <c r="Q41" s="5"/>
    </row>
    <row r="42" spans="16:17" ht="12.75" customHeight="1" hidden="1">
      <c r="P42" s="5"/>
      <c r="Q42" s="5"/>
    </row>
    <row r="43" spans="16:17" ht="12.75" customHeight="1" hidden="1">
      <c r="P43" s="5"/>
      <c r="Q43" s="5"/>
    </row>
    <row r="44" spans="16:17" ht="12.75" customHeight="1" hidden="1">
      <c r="P44" s="5"/>
      <c r="Q44" s="5"/>
    </row>
    <row r="45" spans="16:17" ht="12.75" customHeight="1" hidden="1">
      <c r="P45" s="5"/>
      <c r="Q45" s="5"/>
    </row>
    <row r="46" spans="16:17" ht="12.75" customHeight="1" hidden="1">
      <c r="P46" s="5"/>
      <c r="Q46" s="5"/>
    </row>
    <row r="47" spans="16:17" ht="12.75" customHeight="1" hidden="1">
      <c r="P47" s="5"/>
      <c r="Q47" s="5"/>
    </row>
    <row r="48" spans="16:17" ht="12.75" customHeight="1" hidden="1">
      <c r="P48" s="5"/>
      <c r="Q48" s="5"/>
    </row>
    <row r="49" spans="16:17" ht="12.75" customHeight="1" hidden="1">
      <c r="P49" s="5"/>
      <c r="Q49" s="5"/>
    </row>
    <row r="50" spans="16:17" ht="12.75" customHeight="1" hidden="1">
      <c r="P50" s="5"/>
      <c r="Q50" s="5"/>
    </row>
    <row r="51" spans="16:17" ht="12.75" customHeight="1" hidden="1">
      <c r="P51" s="5"/>
      <c r="Q51" s="5"/>
    </row>
    <row r="52" spans="16:17" ht="12.75" customHeight="1" hidden="1">
      <c r="P52" s="5"/>
      <c r="Q52" s="5"/>
    </row>
    <row r="53" spans="16:17" ht="12.75" customHeight="1" hidden="1">
      <c r="P53" s="5"/>
      <c r="Q53" s="5"/>
    </row>
    <row r="54" spans="16:17" ht="12.75" customHeight="1" hidden="1">
      <c r="P54" s="5"/>
      <c r="Q54" s="5"/>
    </row>
    <row r="55" spans="16:17" ht="12.75" customHeight="1" hidden="1">
      <c r="P55" s="5"/>
      <c r="Q55" s="5"/>
    </row>
    <row r="56" spans="16:17" ht="12.75" customHeight="1" hidden="1">
      <c r="P56" s="5"/>
      <c r="Q56" s="5"/>
    </row>
    <row r="57" spans="16:17" ht="12.75" customHeight="1" hidden="1">
      <c r="P57" s="5"/>
      <c r="Q57" s="5"/>
    </row>
    <row r="58" spans="16:17" ht="12.75" customHeight="1" hidden="1">
      <c r="P58" s="5"/>
      <c r="Q58" s="5"/>
    </row>
    <row r="59" spans="16:17" ht="12.75" customHeight="1" hidden="1">
      <c r="P59" s="5"/>
      <c r="Q59" s="5"/>
    </row>
    <row r="60" spans="16:17" ht="12.75" customHeight="1" hidden="1">
      <c r="P60" s="5"/>
      <c r="Q60" s="5"/>
    </row>
    <row r="61" spans="16:17" ht="12.75" customHeight="1">
      <c r="P61" s="5"/>
      <c r="Q61" s="5"/>
    </row>
    <row r="62" spans="1:17" ht="12.75" customHeight="1">
      <c r="A62" s="95" t="s">
        <v>22</v>
      </c>
      <c r="P62" s="5"/>
      <c r="Q62" s="5"/>
    </row>
    <row r="63" spans="1:17" ht="12.75" customHeight="1">
      <c r="A63" s="96" t="s">
        <v>23</v>
      </c>
      <c r="B63" s="96"/>
      <c r="C63" s="97" t="s">
        <v>20</v>
      </c>
      <c r="D63" s="97" t="s">
        <v>3</v>
      </c>
      <c r="E63" s="96" t="s">
        <v>4</v>
      </c>
      <c r="F63" s="96"/>
      <c r="G63" s="96" t="s">
        <v>24</v>
      </c>
      <c r="H63" s="96"/>
      <c r="I63" s="96" t="s">
        <v>25</v>
      </c>
      <c r="J63" s="96"/>
      <c r="P63" s="5"/>
      <c r="Q63" s="5"/>
    </row>
    <row r="64" spans="1:17" ht="12.75">
      <c r="A64" s="98">
        <v>1</v>
      </c>
      <c r="B64" s="98"/>
      <c r="C64" s="99" t="s">
        <v>30</v>
      </c>
      <c r="D64" s="99" t="s">
        <v>12</v>
      </c>
      <c r="E64" s="100">
        <v>5</v>
      </c>
      <c r="F64" s="100"/>
      <c r="G64" s="101" t="s">
        <v>26</v>
      </c>
      <c r="H64" s="101"/>
      <c r="I64" s="102" t="s">
        <v>26</v>
      </c>
      <c r="J64" s="102"/>
      <c r="P64" s="5"/>
      <c r="Q64" s="5"/>
    </row>
    <row r="65" spans="1:17" ht="12.75">
      <c r="A65" s="103">
        <v>2</v>
      </c>
      <c r="B65" s="103"/>
      <c r="C65" s="99" t="s">
        <v>31</v>
      </c>
      <c r="D65" s="99" t="s">
        <v>12</v>
      </c>
      <c r="E65" s="100">
        <v>4</v>
      </c>
      <c r="F65" s="100"/>
      <c r="G65" s="104" t="s">
        <v>26</v>
      </c>
      <c r="H65" s="104"/>
      <c r="I65" s="105" t="s">
        <v>26</v>
      </c>
      <c r="J65" s="105"/>
      <c r="P65" s="5"/>
      <c r="Q65" s="5"/>
    </row>
    <row r="66" spans="1:17" ht="12.75">
      <c r="A66" s="103">
        <v>3</v>
      </c>
      <c r="B66" s="103"/>
      <c r="C66" s="99" t="s">
        <v>29</v>
      </c>
      <c r="D66" s="99" t="s">
        <v>10</v>
      </c>
      <c r="E66" s="100">
        <v>3</v>
      </c>
      <c r="F66" s="100"/>
      <c r="G66" s="104" t="s">
        <v>26</v>
      </c>
      <c r="H66" s="104"/>
      <c r="I66" s="105" t="s">
        <v>26</v>
      </c>
      <c r="J66" s="105"/>
      <c r="P66" s="5"/>
      <c r="Q66" s="5"/>
    </row>
    <row r="67" spans="1:17" ht="12.75">
      <c r="A67" s="103">
        <v>4</v>
      </c>
      <c r="B67" s="103"/>
      <c r="C67" s="99" t="s">
        <v>32</v>
      </c>
      <c r="D67" s="99" t="s">
        <v>33</v>
      </c>
      <c r="E67" s="100">
        <v>2</v>
      </c>
      <c r="F67" s="100"/>
      <c r="G67" s="104" t="s">
        <v>26</v>
      </c>
      <c r="H67" s="104"/>
      <c r="I67" s="105" t="s">
        <v>26</v>
      </c>
      <c r="J67" s="105"/>
      <c r="P67" s="5"/>
      <c r="Q67" s="5"/>
    </row>
    <row r="68" spans="1:17" ht="12.75">
      <c r="A68" s="103">
        <v>5</v>
      </c>
      <c r="B68" s="103"/>
      <c r="C68" s="99" t="s">
        <v>34</v>
      </c>
      <c r="D68" s="99" t="s">
        <v>18</v>
      </c>
      <c r="E68" s="100">
        <v>1</v>
      </c>
      <c r="F68" s="100"/>
      <c r="G68" s="104" t="s">
        <v>26</v>
      </c>
      <c r="H68" s="104"/>
      <c r="I68" s="105" t="s">
        <v>26</v>
      </c>
      <c r="J68" s="105"/>
      <c r="P68" s="5"/>
      <c r="Q68" s="5"/>
    </row>
    <row r="69" spans="1:17" ht="12.75">
      <c r="A69" s="106">
        <v>6</v>
      </c>
      <c r="B69" s="106"/>
      <c r="C69" s="107" t="s">
        <v>27</v>
      </c>
      <c r="D69" s="107" t="s">
        <v>28</v>
      </c>
      <c r="E69" s="108">
        <v>0</v>
      </c>
      <c r="F69" s="108"/>
      <c r="G69" s="109" t="s">
        <v>26</v>
      </c>
      <c r="H69" s="109"/>
      <c r="I69" s="110" t="s">
        <v>26</v>
      </c>
      <c r="J69" s="110"/>
      <c r="P69" s="5"/>
      <c r="Q69" s="5"/>
    </row>
    <row r="70" spans="1:17" ht="12.75">
      <c r="A70" s="111"/>
      <c r="B70" s="111"/>
      <c r="P70" s="5"/>
      <c r="Q70" s="5"/>
    </row>
    <row r="71" spans="1:17" ht="12.75">
      <c r="A71" s="111"/>
      <c r="B71" s="111"/>
      <c r="P71" s="5"/>
      <c r="Q71" s="5"/>
    </row>
    <row r="72" spans="16:17" ht="12.75">
      <c r="P72" s="5"/>
      <c r="Q72" s="5"/>
    </row>
    <row r="73" spans="16:17" ht="12.75">
      <c r="P73" s="5"/>
      <c r="Q73" s="5"/>
    </row>
    <row r="74" spans="16:17" ht="12.75">
      <c r="P74" s="5"/>
      <c r="Q74" s="5"/>
    </row>
    <row r="75" spans="16:17" ht="12.75">
      <c r="P75" s="5"/>
      <c r="Q75" s="5"/>
    </row>
    <row r="76" spans="16:17" ht="12.75">
      <c r="P76" s="5"/>
      <c r="Q76" s="5"/>
    </row>
    <row r="77" spans="16:17" ht="12.75">
      <c r="P77" s="5"/>
      <c r="Q77" s="5"/>
    </row>
    <row r="78" spans="16:17" ht="12.75">
      <c r="P78" s="5"/>
      <c r="Q78" s="5"/>
    </row>
    <row r="79" spans="16:17" ht="12.75">
      <c r="P79" s="5"/>
      <c r="Q79" s="5"/>
    </row>
    <row r="80" spans="16:17" ht="12.75">
      <c r="P80" s="5"/>
      <c r="Q80" s="5"/>
    </row>
    <row r="81" spans="16:17" ht="12.75">
      <c r="P81" s="5"/>
      <c r="Q81" s="5"/>
    </row>
    <row r="82" spans="16:17" ht="12.75">
      <c r="P82" s="5"/>
      <c r="Q82" s="5"/>
    </row>
    <row r="83" spans="16:17" ht="12.75">
      <c r="P83" s="5"/>
      <c r="Q83" s="5"/>
    </row>
    <row r="84" spans="16:17" ht="12.75">
      <c r="P84" s="5"/>
      <c r="Q84" s="5"/>
    </row>
    <row r="85" spans="16:17" ht="12.75">
      <c r="P85" s="5"/>
      <c r="Q85" s="5"/>
    </row>
    <row r="86" spans="16:17" ht="12.75">
      <c r="P86" s="5"/>
      <c r="Q86" s="5"/>
    </row>
    <row r="87" spans="16:17" ht="12.75">
      <c r="P87" s="5"/>
      <c r="Q87" s="5"/>
    </row>
    <row r="88" spans="16:17" ht="12.75">
      <c r="P88" s="5"/>
      <c r="Q88" s="5"/>
    </row>
    <row r="89" spans="16:17" ht="12.75">
      <c r="P89" s="5"/>
      <c r="Q89" s="5"/>
    </row>
    <row r="90" spans="16:17" ht="12.75">
      <c r="P90" s="5"/>
      <c r="Q90" s="5"/>
    </row>
    <row r="91" spans="16:17" ht="12.75">
      <c r="P91" s="5"/>
      <c r="Q91" s="5"/>
    </row>
    <row r="92" spans="16:17" ht="12.75">
      <c r="P92" s="5"/>
      <c r="Q92" s="5"/>
    </row>
    <row r="93" spans="16:17" ht="12.75">
      <c r="P93" s="5"/>
      <c r="Q93" s="5"/>
    </row>
    <row r="94" spans="16:17" ht="12.75">
      <c r="P94" s="5"/>
      <c r="Q94" s="5"/>
    </row>
    <row r="95" spans="16:17" ht="12.75">
      <c r="P95" s="5"/>
      <c r="Q95" s="5"/>
    </row>
    <row r="96" spans="16:17" ht="12.75">
      <c r="P96" s="5"/>
      <c r="Q96" s="5"/>
    </row>
    <row r="97" spans="16:17" ht="12.75">
      <c r="P97" s="5"/>
      <c r="Q97" s="5"/>
    </row>
    <row r="98" spans="16:17" ht="12.75">
      <c r="P98" s="5"/>
      <c r="Q98" s="5"/>
    </row>
    <row r="99" spans="16:17" ht="12.75">
      <c r="P99" s="5"/>
      <c r="Q99" s="5"/>
    </row>
    <row r="100" spans="16:17" ht="12.75">
      <c r="P100" s="5"/>
      <c r="Q100" s="5"/>
    </row>
    <row r="101" spans="16:17" ht="12.75">
      <c r="P101" s="5"/>
      <c r="Q101" s="5"/>
    </row>
    <row r="102" spans="16:17" ht="12.75">
      <c r="P102" s="5"/>
      <c r="Q102" s="5"/>
    </row>
    <row r="103" spans="16:17" ht="12.75">
      <c r="P103" s="5"/>
      <c r="Q103" s="5"/>
    </row>
    <row r="104" spans="16:17" ht="12.75">
      <c r="P104" s="5"/>
      <c r="Q104" s="5"/>
    </row>
    <row r="105" spans="16:17" ht="12.75">
      <c r="P105" s="5"/>
      <c r="Q105" s="5"/>
    </row>
    <row r="106" spans="16:17" ht="12.75">
      <c r="P106" s="5"/>
      <c r="Q106" s="5"/>
    </row>
    <row r="107" spans="16:17" ht="12.75">
      <c r="P107" s="5"/>
      <c r="Q107" s="5"/>
    </row>
    <row r="108" spans="16:17" ht="12.75">
      <c r="P108" s="5"/>
      <c r="Q108" s="5"/>
    </row>
    <row r="109" spans="16:17" ht="12.75">
      <c r="P109" s="5"/>
      <c r="Q109" s="5"/>
    </row>
    <row r="110" spans="16:17" ht="12.75">
      <c r="P110" s="5"/>
      <c r="Q110" s="5"/>
    </row>
    <row r="111" spans="16:17" ht="12.75">
      <c r="P111" s="5"/>
      <c r="Q111" s="5"/>
    </row>
    <row r="112" spans="16:17" ht="12.75">
      <c r="P112" s="5"/>
      <c r="Q112" s="5"/>
    </row>
    <row r="113" spans="16:17" ht="12.75">
      <c r="P113" s="5"/>
      <c r="Q113" s="5"/>
    </row>
    <row r="114" spans="16:17" ht="12.75">
      <c r="P114" s="5"/>
      <c r="Q114" s="5"/>
    </row>
    <row r="115" spans="16:17" ht="12.75">
      <c r="P115" s="5"/>
      <c r="Q115" s="5"/>
    </row>
    <row r="116" spans="16:17" ht="12.75">
      <c r="P116" s="5"/>
      <c r="Q116" s="5"/>
    </row>
    <row r="117" spans="16:17" ht="12.75">
      <c r="P117" s="5"/>
      <c r="Q117" s="5"/>
    </row>
    <row r="118" spans="16:17" ht="12.75">
      <c r="P118" s="5"/>
      <c r="Q118" s="5"/>
    </row>
    <row r="119" spans="16:17" ht="12.75">
      <c r="P119" s="5"/>
      <c r="Q119" s="5"/>
    </row>
    <row r="120" spans="16:17" ht="12.75">
      <c r="P120" s="5"/>
      <c r="Q120" s="5"/>
    </row>
    <row r="121" spans="16:17" ht="12.75">
      <c r="P121" s="5"/>
      <c r="Q121" s="5"/>
    </row>
    <row r="122" spans="16:17" ht="12.75">
      <c r="P122" s="5"/>
      <c r="Q122" s="5"/>
    </row>
    <row r="123" spans="16:17" ht="12.75">
      <c r="P123" s="5"/>
      <c r="Q123" s="5"/>
    </row>
    <row r="124" spans="16:17" ht="12.75">
      <c r="P124" s="5"/>
      <c r="Q124" s="5"/>
    </row>
    <row r="125" spans="16:17" ht="12.75">
      <c r="P125" s="5"/>
      <c r="Q125" s="5"/>
    </row>
    <row r="126" spans="16:17" ht="12.75">
      <c r="P126" s="5"/>
      <c r="Q126" s="5"/>
    </row>
    <row r="127" spans="16:17" ht="12.75">
      <c r="P127" s="5"/>
      <c r="Q127" s="5"/>
    </row>
    <row r="128" spans="16:17" ht="12.75">
      <c r="P128" s="5"/>
      <c r="Q128" s="5"/>
    </row>
    <row r="129" spans="16:17" ht="12.75">
      <c r="P129" s="5"/>
      <c r="Q129" s="5"/>
    </row>
    <row r="130" spans="16:17" ht="12.75">
      <c r="P130" s="5"/>
      <c r="Q130" s="5"/>
    </row>
    <row r="131" spans="16:17" ht="12.75">
      <c r="P131" s="5"/>
      <c r="Q131" s="5"/>
    </row>
    <row r="132" spans="16:17" ht="12.75">
      <c r="P132" s="5"/>
      <c r="Q132" s="5"/>
    </row>
    <row r="133" spans="16:17" ht="12.75">
      <c r="P133" s="5"/>
      <c r="Q133" s="5"/>
    </row>
    <row r="134" spans="16:17" ht="12.75">
      <c r="P134" s="5"/>
      <c r="Q134" s="5"/>
    </row>
    <row r="135" spans="16:17" ht="12.75">
      <c r="P135" s="5"/>
      <c r="Q135" s="5"/>
    </row>
    <row r="136" spans="16:17" ht="12.75">
      <c r="P136" s="5"/>
      <c r="Q136" s="5"/>
    </row>
    <row r="137" spans="16:17" ht="12.75">
      <c r="P137" s="5"/>
      <c r="Q137" s="5"/>
    </row>
    <row r="138" spans="16:17" ht="12.75">
      <c r="P138" s="5"/>
      <c r="Q138" s="5"/>
    </row>
    <row r="139" spans="16:17" ht="12.75">
      <c r="P139" s="5"/>
      <c r="Q139" s="5"/>
    </row>
    <row r="140" spans="16:17" ht="12.75">
      <c r="P140" s="5"/>
      <c r="Q140" s="5"/>
    </row>
    <row r="141" spans="16:17" ht="12.75">
      <c r="P141" s="5"/>
      <c r="Q141" s="5"/>
    </row>
    <row r="142" spans="16:17" ht="12.75">
      <c r="P142" s="5"/>
      <c r="Q142" s="5"/>
    </row>
    <row r="143" spans="16:17" ht="12.75">
      <c r="P143" s="5"/>
      <c r="Q143" s="5"/>
    </row>
    <row r="144" spans="16:17" ht="12.75">
      <c r="P144" s="5"/>
      <c r="Q144" s="5"/>
    </row>
    <row r="145" spans="16:17" ht="12.75">
      <c r="P145" s="5"/>
      <c r="Q145" s="5"/>
    </row>
    <row r="146" spans="16:17" ht="12.75">
      <c r="P146" s="5"/>
      <c r="Q146" s="5"/>
    </row>
    <row r="147" spans="16:17" ht="12.75">
      <c r="P147" s="5"/>
      <c r="Q147" s="5"/>
    </row>
    <row r="148" spans="16:17" ht="12.75">
      <c r="P148" s="5"/>
      <c r="Q148" s="5"/>
    </row>
    <row r="149" spans="16:17" ht="12.75">
      <c r="P149" s="5"/>
      <c r="Q149" s="5"/>
    </row>
    <row r="150" spans="16:17" ht="12.75">
      <c r="P150" s="5"/>
      <c r="Q150" s="5"/>
    </row>
    <row r="151" spans="16:17" ht="12.75">
      <c r="P151" s="5"/>
      <c r="Q151" s="5"/>
    </row>
    <row r="152" spans="16:17" ht="12.75">
      <c r="P152" s="5"/>
      <c r="Q152" s="5"/>
    </row>
    <row r="153" spans="16:17" ht="12.75">
      <c r="P153" s="5"/>
      <c r="Q153" s="5"/>
    </row>
    <row r="154" spans="16:17" ht="12.75">
      <c r="P154" s="5"/>
      <c r="Q154" s="5"/>
    </row>
    <row r="155" spans="16:17" ht="12.75">
      <c r="P155" s="5"/>
      <c r="Q155" s="5"/>
    </row>
    <row r="156" spans="16:17" ht="12.75">
      <c r="P156" s="5"/>
      <c r="Q156" s="5"/>
    </row>
    <row r="157" spans="16:17" ht="12.75">
      <c r="P157" s="5"/>
      <c r="Q157" s="5"/>
    </row>
    <row r="158" spans="16:17" ht="12.75">
      <c r="P158" s="5"/>
      <c r="Q158" s="5"/>
    </row>
    <row r="159" spans="16:17" ht="12.75">
      <c r="P159" s="5"/>
      <c r="Q159" s="5"/>
    </row>
    <row r="160" spans="16:17" ht="12.75">
      <c r="P160" s="5"/>
      <c r="Q160" s="5"/>
    </row>
    <row r="161" spans="16:17" ht="12.75">
      <c r="P161" s="5"/>
      <c r="Q161" s="5"/>
    </row>
    <row r="162" spans="16:17" ht="12.75">
      <c r="P162" s="5"/>
      <c r="Q162" s="5"/>
    </row>
    <row r="163" spans="16:17" ht="12.75">
      <c r="P163" s="5"/>
      <c r="Q163" s="5"/>
    </row>
    <row r="164" spans="16:17" ht="12.75">
      <c r="P164" s="5"/>
      <c r="Q164" s="5"/>
    </row>
    <row r="165" spans="16:17" ht="12.75">
      <c r="P165" s="5"/>
      <c r="Q165" s="5"/>
    </row>
    <row r="166" spans="16:17" ht="12.75">
      <c r="P166" s="5"/>
      <c r="Q166" s="5"/>
    </row>
    <row r="167" spans="16:17" ht="12.75">
      <c r="P167" s="5"/>
      <c r="Q167" s="5"/>
    </row>
    <row r="168" spans="16:17" ht="12.75">
      <c r="P168" s="5"/>
      <c r="Q168" s="5"/>
    </row>
    <row r="169" spans="16:17" ht="12.75">
      <c r="P169" s="5"/>
      <c r="Q169" s="5"/>
    </row>
    <row r="170" spans="16:17" ht="12.75">
      <c r="P170" s="5"/>
      <c r="Q170" s="5"/>
    </row>
    <row r="171" spans="16:17" ht="12.75">
      <c r="P171" s="5"/>
      <c r="Q171" s="5"/>
    </row>
    <row r="172" spans="16:17" ht="12.75">
      <c r="P172" s="5"/>
      <c r="Q172" s="5"/>
    </row>
    <row r="173" spans="16:17" ht="12.75">
      <c r="P173" s="5"/>
      <c r="Q173" s="5"/>
    </row>
    <row r="174" spans="16:17" ht="12.75">
      <c r="P174" s="5"/>
      <c r="Q174" s="5"/>
    </row>
    <row r="175" spans="16:17" ht="12.75">
      <c r="P175" s="5"/>
      <c r="Q175" s="5"/>
    </row>
    <row r="176" spans="16:17" ht="12.75">
      <c r="P176" s="5"/>
      <c r="Q176" s="5"/>
    </row>
    <row r="177" spans="16:17" ht="12.75">
      <c r="P177" s="5"/>
      <c r="Q177" s="5"/>
    </row>
    <row r="178" spans="16:17" ht="12.75">
      <c r="P178" s="5"/>
      <c r="Q178" s="5"/>
    </row>
    <row r="179" spans="16:17" ht="12.75">
      <c r="P179" s="5"/>
      <c r="Q179" s="5"/>
    </row>
    <row r="180" spans="16:17" ht="12.75">
      <c r="P180" s="5"/>
      <c r="Q180" s="5"/>
    </row>
    <row r="181" spans="16:17" ht="12.75">
      <c r="P181" s="5"/>
      <c r="Q181" s="5"/>
    </row>
    <row r="182" spans="16:17" ht="12.75">
      <c r="P182" s="5"/>
      <c r="Q182" s="5"/>
    </row>
    <row r="183" spans="16:17" ht="12.75">
      <c r="P183" s="5"/>
      <c r="Q183" s="5"/>
    </row>
    <row r="184" spans="16:17" ht="12.75">
      <c r="P184" s="5"/>
      <c r="Q184" s="5"/>
    </row>
    <row r="185" spans="16:17" ht="12.75">
      <c r="P185" s="5"/>
      <c r="Q185" s="5"/>
    </row>
    <row r="186" spans="16:17" ht="12.75">
      <c r="P186" s="5"/>
      <c r="Q186" s="5"/>
    </row>
    <row r="187" spans="16:17" ht="12.75">
      <c r="P187" s="5"/>
      <c r="Q187" s="5"/>
    </row>
    <row r="188" spans="16:17" ht="12.75">
      <c r="P188" s="5"/>
      <c r="Q188" s="5"/>
    </row>
    <row r="189" spans="16:17" ht="12.75">
      <c r="P189" s="5"/>
      <c r="Q189" s="5"/>
    </row>
    <row r="190" spans="16:17" ht="12.75">
      <c r="P190" s="5"/>
      <c r="Q190" s="5"/>
    </row>
    <row r="191" spans="16:17" ht="12.75">
      <c r="P191" s="5"/>
      <c r="Q191" s="5"/>
    </row>
    <row r="192" spans="16:17" ht="12.75">
      <c r="P192" s="5"/>
      <c r="Q192" s="5"/>
    </row>
    <row r="193" spans="16:17" ht="12.75">
      <c r="P193" s="5"/>
      <c r="Q193" s="5"/>
    </row>
    <row r="194" spans="16:17" ht="12.75">
      <c r="P194" s="5"/>
      <c r="Q194" s="5"/>
    </row>
    <row r="195" spans="16:17" ht="12.75">
      <c r="P195" s="5"/>
      <c r="Q195" s="5"/>
    </row>
    <row r="196" spans="16:17" ht="12.75">
      <c r="P196" s="5"/>
      <c r="Q196" s="5"/>
    </row>
    <row r="197" spans="16:17" ht="12.75">
      <c r="P197" s="5"/>
      <c r="Q197" s="5"/>
    </row>
  </sheetData>
  <sheetProtection sheet="1" objects="1" scenarios="1"/>
  <mergeCells count="57">
    <mergeCell ref="E1:F1"/>
    <mergeCell ref="G1:J1"/>
    <mergeCell ref="P1:Q1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P4:Q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15:B15"/>
    <mergeCell ref="E15:F15"/>
    <mergeCell ref="G15:H15"/>
    <mergeCell ref="I15:J15"/>
    <mergeCell ref="K15:L15"/>
    <mergeCell ref="M15:N15"/>
    <mergeCell ref="P15:Q15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</mergeCells>
  <printOptions/>
  <pageMargins left="0.27569444444444446" right="0.27569444444444446" top="0.8659722222222224" bottom="0.5902777777777778" header="0.3541666666666667" footer="0.5118055555555556"/>
  <pageSetup fitToHeight="1" fitToWidth="1" horizontalDpi="300" verticalDpi="300" orientation="portrait" paperSize="9"/>
  <headerFooter alignWithMargins="0">
    <oddHeader>&amp;C&amp;20Tournoi non licenciés, catégorie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197"/>
  <sheetViews>
    <sheetView workbookViewId="0" topLeftCell="A4">
      <selection activeCell="P1" sqref="P1"/>
    </sheetView>
  </sheetViews>
  <sheetFormatPr defaultColWidth="11.421875" defaultRowHeight="12.75"/>
  <cols>
    <col min="1" max="2" width="4.57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57421875" style="0" customWidth="1"/>
    <col min="18" max="16384" width="11.57421875" style="0" customWidth="1"/>
  </cols>
  <sheetData>
    <row r="1" spans="1:17" ht="13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/>
      <c r="G1" s="4" t="s">
        <v>5</v>
      </c>
      <c r="H1" s="4"/>
      <c r="I1" s="4"/>
      <c r="J1" s="4"/>
      <c r="K1" s="5"/>
      <c r="L1" s="5"/>
      <c r="M1" s="5"/>
      <c r="N1" s="5"/>
      <c r="O1" s="6" t="s">
        <v>6</v>
      </c>
      <c r="P1" s="7">
        <v>39732</v>
      </c>
      <c r="Q1" s="7"/>
    </row>
    <row r="2" spans="1:17" ht="13.5" customHeight="1">
      <c r="A2" s="8">
        <v>1</v>
      </c>
      <c r="B2" s="9"/>
      <c r="C2" s="10" t="s">
        <v>35</v>
      </c>
      <c r="D2" s="10" t="s">
        <v>8</v>
      </c>
      <c r="E2" s="11">
        <f aca="true" t="shared" si="0" ref="E2:E7">COUNTIF($O$16:$O$30,C2)</f>
        <v>4</v>
      </c>
      <c r="F2" s="11"/>
      <c r="G2" s="12">
        <f>SUM(P16,P19,P22,P25,P28)</f>
        <v>13</v>
      </c>
      <c r="H2" s="12"/>
      <c r="I2" s="13">
        <f>SUM(Q16,Q19,Q22,Q25,Q28)</f>
        <v>3</v>
      </c>
      <c r="J2" s="13"/>
      <c r="K2" s="14"/>
      <c r="L2" s="14"/>
      <c r="M2" s="14"/>
      <c r="N2" s="14"/>
      <c r="O2" s="15"/>
      <c r="P2" s="16"/>
      <c r="Q2" s="16"/>
    </row>
    <row r="3" spans="1:17" ht="13.5" customHeight="1">
      <c r="A3" s="8">
        <v>2</v>
      </c>
      <c r="B3" s="9"/>
      <c r="C3" s="10" t="s">
        <v>36</v>
      </c>
      <c r="D3" s="10" t="s">
        <v>37</v>
      </c>
      <c r="E3" s="11">
        <f t="shared" si="0"/>
        <v>3</v>
      </c>
      <c r="F3" s="11"/>
      <c r="G3" s="12">
        <f>SUM(P17,P20,P23,P26,Q28)</f>
        <v>9</v>
      </c>
      <c r="H3" s="12"/>
      <c r="I3" s="17">
        <f>SUM(Q17,Q20,Q23,Q26,P28)</f>
        <v>9</v>
      </c>
      <c r="J3" s="17"/>
      <c r="K3" s="14"/>
      <c r="L3" s="14"/>
      <c r="M3" s="14"/>
      <c r="N3" s="14"/>
      <c r="O3" s="18"/>
      <c r="P3" s="5"/>
      <c r="Q3" s="5"/>
    </row>
    <row r="4" spans="1:17" ht="12.75">
      <c r="A4" s="8">
        <v>3</v>
      </c>
      <c r="B4" s="9"/>
      <c r="C4" s="10" t="s">
        <v>38</v>
      </c>
      <c r="D4" s="10" t="s">
        <v>12</v>
      </c>
      <c r="E4" s="11">
        <f t="shared" si="0"/>
        <v>5</v>
      </c>
      <c r="F4" s="11"/>
      <c r="G4" s="12">
        <f>SUM(P18,Q20,P24,Q25,P29)</f>
        <v>15</v>
      </c>
      <c r="H4" s="12"/>
      <c r="I4" s="17">
        <f>SUM(Q18,P20,Q24,P25,Q29)</f>
        <v>1</v>
      </c>
      <c r="J4" s="17"/>
      <c r="K4" s="14"/>
      <c r="L4" s="14"/>
      <c r="M4" s="14"/>
      <c r="N4" s="14"/>
      <c r="O4" s="19" t="s">
        <v>13</v>
      </c>
      <c r="P4" s="20">
        <v>3</v>
      </c>
      <c r="Q4" s="20"/>
    </row>
    <row r="5" spans="1:17" ht="12.75">
      <c r="A5" s="8">
        <v>4</v>
      </c>
      <c r="B5" s="9"/>
      <c r="C5" s="10" t="s">
        <v>39</v>
      </c>
      <c r="D5" s="10" t="s">
        <v>12</v>
      </c>
      <c r="E5" s="11">
        <f t="shared" si="0"/>
        <v>1</v>
      </c>
      <c r="F5" s="11"/>
      <c r="G5" s="12">
        <f>SUM(Q18,P21,Q22,Q26,P30)</f>
        <v>5</v>
      </c>
      <c r="H5" s="12"/>
      <c r="I5" s="17">
        <f>SUM(P18,Q21,P22,P26,Q30)</f>
        <v>12</v>
      </c>
      <c r="J5" s="17"/>
      <c r="K5" s="14"/>
      <c r="L5" s="14"/>
      <c r="M5" s="14"/>
      <c r="N5" s="14"/>
      <c r="O5" s="15"/>
      <c r="P5" s="18"/>
      <c r="Q5" s="16"/>
    </row>
    <row r="6" spans="1:17" ht="12.75">
      <c r="A6" s="8">
        <v>5</v>
      </c>
      <c r="B6" s="9"/>
      <c r="C6" s="10" t="s">
        <v>40</v>
      </c>
      <c r="D6" s="10" t="s">
        <v>12</v>
      </c>
      <c r="E6" s="11">
        <f t="shared" si="0"/>
        <v>2</v>
      </c>
      <c r="F6" s="11"/>
      <c r="G6" s="12">
        <f>SUM(Q17,Q19,Q24,P27,Q30)</f>
        <v>8</v>
      </c>
      <c r="H6" s="12"/>
      <c r="I6" s="17">
        <f>SUM(P17,P19,P24,Q27,P30)</f>
        <v>10</v>
      </c>
      <c r="J6" s="17"/>
      <c r="K6" s="14"/>
      <c r="L6" s="14"/>
      <c r="M6" s="14"/>
      <c r="N6" s="14"/>
      <c r="O6" s="15"/>
      <c r="P6" s="15"/>
      <c r="Q6" s="15"/>
    </row>
    <row r="7" spans="1:17" ht="12.75">
      <c r="A7" s="21">
        <v>6</v>
      </c>
      <c r="B7" s="22"/>
      <c r="C7" s="23" t="s">
        <v>41</v>
      </c>
      <c r="D7" s="23" t="s">
        <v>33</v>
      </c>
      <c r="E7" s="24">
        <f t="shared" si="0"/>
        <v>0</v>
      </c>
      <c r="F7" s="24"/>
      <c r="G7" s="25">
        <f>SUM(Q16,Q21,Q23,Q27,Q29)</f>
        <v>0</v>
      </c>
      <c r="H7" s="25"/>
      <c r="I7" s="26">
        <f>SUM(P16,P21,P23,P27,P29)</f>
        <v>15</v>
      </c>
      <c r="J7" s="26"/>
      <c r="K7" s="14"/>
      <c r="L7" s="14"/>
      <c r="M7" s="14"/>
      <c r="N7" s="14"/>
      <c r="O7" s="15"/>
      <c r="P7" s="15"/>
      <c r="Q7" s="15"/>
    </row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5" spans="1:17" s="35" customFormat="1" ht="12.75">
      <c r="A15" s="27" t="s">
        <v>19</v>
      </c>
      <c r="B15" s="27"/>
      <c r="C15" s="28" t="s">
        <v>20</v>
      </c>
      <c r="D15" s="29" t="s">
        <v>20</v>
      </c>
      <c r="E15" s="30">
        <v>1</v>
      </c>
      <c r="F15" s="30"/>
      <c r="G15" s="30">
        <v>2</v>
      </c>
      <c r="H15" s="30"/>
      <c r="I15" s="31">
        <v>3</v>
      </c>
      <c r="J15" s="31"/>
      <c r="K15" s="32">
        <v>4</v>
      </c>
      <c r="L15" s="32"/>
      <c r="M15" s="31">
        <v>5</v>
      </c>
      <c r="N15" s="31"/>
      <c r="O15" s="33" t="s">
        <v>21</v>
      </c>
      <c r="P15" s="34" t="s">
        <v>5</v>
      </c>
      <c r="Q15" s="34"/>
    </row>
    <row r="16" spans="1:17" ht="12.75">
      <c r="A16" s="36">
        <f>A2</f>
        <v>1</v>
      </c>
      <c r="B16" s="37">
        <f>A7</f>
        <v>6</v>
      </c>
      <c r="C16" s="38" t="str">
        <f>C2</f>
        <v>Joris Schaer</v>
      </c>
      <c r="D16" s="39" t="str">
        <f>C7</f>
        <v>Louis Vorlet</v>
      </c>
      <c r="E16" s="40">
        <v>11</v>
      </c>
      <c r="F16" s="41">
        <v>3</v>
      </c>
      <c r="G16" s="40">
        <v>11</v>
      </c>
      <c r="H16" s="41">
        <v>4</v>
      </c>
      <c r="I16" s="40">
        <v>11</v>
      </c>
      <c r="J16" s="42">
        <v>1</v>
      </c>
      <c r="K16" s="43"/>
      <c r="L16" s="44"/>
      <c r="M16" s="43"/>
      <c r="N16" s="44"/>
      <c r="O16" s="45" t="str">
        <f aca="true" t="shared" si="1" ref="O16:O30">IF(AND(P16&lt;3,Q16&lt;3),"",IF(P16=3,C16,D16))</f>
        <v>Joris Schaer</v>
      </c>
      <c r="P16" s="46">
        <f aca="true" t="shared" si="2" ref="P16:P30">(E16&gt;F16)+(G16&gt;H16)+(I16&gt;J16)+(K16&gt;L16)+(M16&gt;N16)</f>
        <v>3</v>
      </c>
      <c r="Q16" s="47">
        <f aca="true" t="shared" si="3" ref="Q16:Q30">(E16&lt;F16)+(G16&lt;H16)+(I16&lt;J16)+(K16&lt;L16)+(M16&lt;N16)</f>
        <v>0</v>
      </c>
    </row>
    <row r="17" spans="1:17" ht="12.75">
      <c r="A17" s="48">
        <f>A3</f>
        <v>2</v>
      </c>
      <c r="B17" s="49">
        <f>A6</f>
        <v>5</v>
      </c>
      <c r="C17" s="50" t="str">
        <f>C3</f>
        <v>Arnaud Zbinden </v>
      </c>
      <c r="D17" s="51" t="str">
        <f>C6</f>
        <v>Melchior Schilling</v>
      </c>
      <c r="E17" s="52">
        <v>11</v>
      </c>
      <c r="F17" s="53">
        <v>7</v>
      </c>
      <c r="G17" s="52">
        <v>8</v>
      </c>
      <c r="H17" s="53">
        <v>11</v>
      </c>
      <c r="I17" s="52">
        <v>7</v>
      </c>
      <c r="J17" s="54">
        <v>11</v>
      </c>
      <c r="K17" s="55">
        <v>11</v>
      </c>
      <c r="L17" s="42">
        <v>5</v>
      </c>
      <c r="M17" s="55">
        <v>11</v>
      </c>
      <c r="N17" s="42">
        <v>5</v>
      </c>
      <c r="O17" s="45" t="str">
        <f t="shared" si="1"/>
        <v>Arnaud Zbinden </v>
      </c>
      <c r="P17" s="56">
        <f t="shared" si="2"/>
        <v>3</v>
      </c>
      <c r="Q17" s="47">
        <f t="shared" si="3"/>
        <v>2</v>
      </c>
    </row>
    <row r="18" spans="1:17" ht="12.75">
      <c r="A18" s="57">
        <f>A4</f>
        <v>3</v>
      </c>
      <c r="B18" s="58">
        <f>A5</f>
        <v>4</v>
      </c>
      <c r="C18" s="59" t="str">
        <f>C4</f>
        <v>Nicolas Mauron</v>
      </c>
      <c r="D18" s="60" t="str">
        <f>C5</f>
        <v>Carine Meier</v>
      </c>
      <c r="E18" s="61">
        <v>11</v>
      </c>
      <c r="F18" s="62">
        <v>6</v>
      </c>
      <c r="G18" s="61">
        <v>11</v>
      </c>
      <c r="H18" s="62">
        <v>9</v>
      </c>
      <c r="I18" s="61">
        <v>11</v>
      </c>
      <c r="J18" s="63">
        <v>7</v>
      </c>
      <c r="K18" s="64"/>
      <c r="L18" s="63"/>
      <c r="M18" s="64"/>
      <c r="N18" s="63"/>
      <c r="O18" s="65" t="str">
        <f t="shared" si="1"/>
        <v>Nicolas Mauron</v>
      </c>
      <c r="P18" s="66">
        <f t="shared" si="2"/>
        <v>3</v>
      </c>
      <c r="Q18" s="67">
        <f t="shared" si="3"/>
        <v>0</v>
      </c>
    </row>
    <row r="19" spans="1:17" ht="12.75">
      <c r="A19" s="36">
        <f>A2</f>
        <v>1</v>
      </c>
      <c r="B19" s="37">
        <f>A6</f>
        <v>5</v>
      </c>
      <c r="C19" s="38" t="str">
        <f>C2</f>
        <v>Joris Schaer</v>
      </c>
      <c r="D19" s="39" t="str">
        <f>C6</f>
        <v>Melchior Schilling</v>
      </c>
      <c r="E19" s="52">
        <v>11</v>
      </c>
      <c r="F19" s="53">
        <v>6</v>
      </c>
      <c r="G19" s="52">
        <v>11</v>
      </c>
      <c r="H19" s="53">
        <v>7</v>
      </c>
      <c r="I19" s="52">
        <v>11</v>
      </c>
      <c r="J19" s="54">
        <v>9</v>
      </c>
      <c r="K19" s="43"/>
      <c r="L19" s="44"/>
      <c r="M19" s="43"/>
      <c r="N19" s="44"/>
      <c r="O19" s="45" t="str">
        <f t="shared" si="1"/>
        <v>Joris Schaer</v>
      </c>
      <c r="P19" s="56">
        <f t="shared" si="2"/>
        <v>3</v>
      </c>
      <c r="Q19" s="47">
        <f t="shared" si="3"/>
        <v>0</v>
      </c>
    </row>
    <row r="20" spans="1:17" ht="12.75">
      <c r="A20" s="48">
        <f>A3</f>
        <v>2</v>
      </c>
      <c r="B20" s="49">
        <f>A4</f>
        <v>3</v>
      </c>
      <c r="C20" s="50" t="str">
        <f>C3</f>
        <v>Arnaud Zbinden </v>
      </c>
      <c r="D20" s="51" t="str">
        <f>C4</f>
        <v>Nicolas Mauron</v>
      </c>
      <c r="E20" s="40">
        <v>5</v>
      </c>
      <c r="F20" s="41">
        <v>11</v>
      </c>
      <c r="G20" s="40">
        <v>6</v>
      </c>
      <c r="H20" s="41">
        <v>11</v>
      </c>
      <c r="I20" s="40">
        <v>2</v>
      </c>
      <c r="J20" s="42">
        <v>11</v>
      </c>
      <c r="K20" s="55"/>
      <c r="L20" s="42"/>
      <c r="M20" s="55"/>
      <c r="N20" s="42"/>
      <c r="O20" s="45" t="str">
        <f t="shared" si="1"/>
        <v>Nicolas Mauron</v>
      </c>
      <c r="P20" s="56">
        <f t="shared" si="2"/>
        <v>0</v>
      </c>
      <c r="Q20" s="47">
        <f t="shared" si="3"/>
        <v>3</v>
      </c>
    </row>
    <row r="21" spans="1:17" ht="12.75">
      <c r="A21" s="57">
        <f>A5</f>
        <v>4</v>
      </c>
      <c r="B21" s="58">
        <f>A7</f>
        <v>6</v>
      </c>
      <c r="C21" s="59" t="str">
        <f>C5</f>
        <v>Carine Meier</v>
      </c>
      <c r="D21" s="60" t="str">
        <f>C7</f>
        <v>Louis Vorlet</v>
      </c>
      <c r="E21" s="61">
        <v>11</v>
      </c>
      <c r="F21" s="62">
        <v>5</v>
      </c>
      <c r="G21" s="61">
        <v>11</v>
      </c>
      <c r="H21" s="62">
        <v>7</v>
      </c>
      <c r="I21" s="61">
        <v>11</v>
      </c>
      <c r="J21" s="63">
        <v>8</v>
      </c>
      <c r="K21" s="64"/>
      <c r="L21" s="63"/>
      <c r="M21" s="64"/>
      <c r="N21" s="63"/>
      <c r="O21" s="65" t="str">
        <f t="shared" si="1"/>
        <v>Carine Meier</v>
      </c>
      <c r="P21" s="66">
        <f t="shared" si="2"/>
        <v>3</v>
      </c>
      <c r="Q21" s="67">
        <f t="shared" si="3"/>
        <v>0</v>
      </c>
    </row>
    <row r="22" spans="1:17" ht="12.75">
      <c r="A22" s="36">
        <f>A2</f>
        <v>1</v>
      </c>
      <c r="B22" s="37">
        <f>A5</f>
        <v>4</v>
      </c>
      <c r="C22" s="38" t="str">
        <f>C2</f>
        <v>Joris Schaer</v>
      </c>
      <c r="D22" s="39" t="str">
        <f>C5</f>
        <v>Carine Meier</v>
      </c>
      <c r="E22" s="40">
        <v>11</v>
      </c>
      <c r="F22" s="41">
        <v>3</v>
      </c>
      <c r="G22" s="40">
        <v>11</v>
      </c>
      <c r="H22" s="41">
        <v>4</v>
      </c>
      <c r="I22" s="40">
        <v>11</v>
      </c>
      <c r="J22" s="42">
        <v>4</v>
      </c>
      <c r="K22" s="43"/>
      <c r="L22" s="44"/>
      <c r="M22" s="43"/>
      <c r="N22" s="44"/>
      <c r="O22" s="45" t="str">
        <f t="shared" si="1"/>
        <v>Joris Schaer</v>
      </c>
      <c r="P22" s="56">
        <f t="shared" si="2"/>
        <v>3</v>
      </c>
      <c r="Q22" s="47">
        <f t="shared" si="3"/>
        <v>0</v>
      </c>
    </row>
    <row r="23" spans="1:17" ht="12.75">
      <c r="A23" s="48">
        <f>A3</f>
        <v>2</v>
      </c>
      <c r="B23" s="49">
        <f>A7</f>
        <v>6</v>
      </c>
      <c r="C23" s="50" t="str">
        <f>C3</f>
        <v>Arnaud Zbinden </v>
      </c>
      <c r="D23" s="51" t="str">
        <f>C7</f>
        <v>Louis Vorlet</v>
      </c>
      <c r="E23" s="52">
        <v>11</v>
      </c>
      <c r="F23" s="53">
        <v>4</v>
      </c>
      <c r="G23" s="52">
        <v>11</v>
      </c>
      <c r="H23" s="53">
        <v>8</v>
      </c>
      <c r="I23" s="52">
        <v>11</v>
      </c>
      <c r="J23" s="54">
        <v>7</v>
      </c>
      <c r="K23" s="55"/>
      <c r="L23" s="42"/>
      <c r="M23" s="55"/>
      <c r="N23" s="42"/>
      <c r="O23" s="45" t="str">
        <f t="shared" si="1"/>
        <v>Arnaud Zbinden </v>
      </c>
      <c r="P23" s="56">
        <f t="shared" si="2"/>
        <v>3</v>
      </c>
      <c r="Q23" s="47">
        <f t="shared" si="3"/>
        <v>0</v>
      </c>
    </row>
    <row r="24" spans="1:17" ht="12.75">
      <c r="A24" s="57">
        <f>A4</f>
        <v>3</v>
      </c>
      <c r="B24" s="58">
        <f>A6</f>
        <v>5</v>
      </c>
      <c r="C24" s="59" t="str">
        <f>C4</f>
        <v>Nicolas Mauron</v>
      </c>
      <c r="D24" s="60" t="str">
        <f>C6</f>
        <v>Melchior Schilling</v>
      </c>
      <c r="E24" s="61">
        <v>11</v>
      </c>
      <c r="F24" s="62">
        <v>6</v>
      </c>
      <c r="G24" s="61">
        <v>11</v>
      </c>
      <c r="H24" s="62">
        <v>6</v>
      </c>
      <c r="I24" s="61">
        <v>11</v>
      </c>
      <c r="J24" s="63">
        <v>8</v>
      </c>
      <c r="K24" s="64"/>
      <c r="L24" s="63"/>
      <c r="M24" s="64"/>
      <c r="N24" s="63"/>
      <c r="O24" s="65" t="str">
        <f t="shared" si="1"/>
        <v>Nicolas Mauron</v>
      </c>
      <c r="P24" s="66">
        <f t="shared" si="2"/>
        <v>3</v>
      </c>
      <c r="Q24" s="67">
        <f t="shared" si="3"/>
        <v>0</v>
      </c>
    </row>
    <row r="25" spans="1:19" ht="12.75">
      <c r="A25" s="36">
        <f>A2</f>
        <v>1</v>
      </c>
      <c r="B25" s="37">
        <f>A4</f>
        <v>3</v>
      </c>
      <c r="C25" s="38" t="str">
        <f>C2</f>
        <v>Joris Schaer</v>
      </c>
      <c r="D25" s="39" t="str">
        <f>C4</f>
        <v>Nicolas Mauron</v>
      </c>
      <c r="E25" s="52">
        <v>8</v>
      </c>
      <c r="F25" s="53">
        <v>11</v>
      </c>
      <c r="G25" s="52">
        <v>11</v>
      </c>
      <c r="H25" s="53">
        <v>6</v>
      </c>
      <c r="I25" s="52">
        <v>9</v>
      </c>
      <c r="J25" s="54">
        <v>11</v>
      </c>
      <c r="K25" s="43">
        <v>8</v>
      </c>
      <c r="L25" s="44">
        <v>11</v>
      </c>
      <c r="M25" s="43"/>
      <c r="N25" s="44"/>
      <c r="O25" s="45" t="str">
        <f t="shared" si="1"/>
        <v>Nicolas Mauron</v>
      </c>
      <c r="P25" s="56">
        <f t="shared" si="2"/>
        <v>1</v>
      </c>
      <c r="Q25" s="47">
        <f t="shared" si="3"/>
        <v>3</v>
      </c>
      <c r="S25" s="68"/>
    </row>
    <row r="26" spans="1:19" ht="12.75">
      <c r="A26" s="48">
        <f>A3</f>
        <v>2</v>
      </c>
      <c r="B26" s="49">
        <f>A5</f>
        <v>4</v>
      </c>
      <c r="C26" s="50" t="str">
        <f>C3</f>
        <v>Arnaud Zbinden </v>
      </c>
      <c r="D26" s="51" t="str">
        <f>C5</f>
        <v>Carine Meier</v>
      </c>
      <c r="E26" s="52">
        <v>11</v>
      </c>
      <c r="F26" s="53">
        <v>8</v>
      </c>
      <c r="G26" s="52">
        <v>10</v>
      </c>
      <c r="H26" s="53">
        <v>12</v>
      </c>
      <c r="I26" s="52">
        <v>11</v>
      </c>
      <c r="J26" s="54">
        <v>6</v>
      </c>
      <c r="K26" s="55">
        <v>11</v>
      </c>
      <c r="L26" s="42">
        <v>7</v>
      </c>
      <c r="M26" s="55"/>
      <c r="N26" s="42"/>
      <c r="O26" s="45" t="str">
        <f t="shared" si="1"/>
        <v>Arnaud Zbinden </v>
      </c>
      <c r="P26" s="56">
        <f t="shared" si="2"/>
        <v>3</v>
      </c>
      <c r="Q26" s="47">
        <f t="shared" si="3"/>
        <v>1</v>
      </c>
      <c r="S26" s="68"/>
    </row>
    <row r="27" spans="1:19" ht="12.75">
      <c r="A27" s="57">
        <f>A6</f>
        <v>5</v>
      </c>
      <c r="B27" s="58">
        <f>A7</f>
        <v>6</v>
      </c>
      <c r="C27" s="59" t="str">
        <f>C6</f>
        <v>Melchior Schilling</v>
      </c>
      <c r="D27" s="60" t="str">
        <f>C7</f>
        <v>Louis Vorlet</v>
      </c>
      <c r="E27" s="61">
        <v>11</v>
      </c>
      <c r="F27" s="62">
        <v>8</v>
      </c>
      <c r="G27" s="61">
        <v>11</v>
      </c>
      <c r="H27" s="62">
        <v>5</v>
      </c>
      <c r="I27" s="61">
        <v>11</v>
      </c>
      <c r="J27" s="63">
        <v>3</v>
      </c>
      <c r="K27" s="64"/>
      <c r="L27" s="63"/>
      <c r="M27" s="64"/>
      <c r="N27" s="63"/>
      <c r="O27" s="65" t="str">
        <f t="shared" si="1"/>
        <v>Melchior Schilling</v>
      </c>
      <c r="P27" s="66">
        <f t="shared" si="2"/>
        <v>3</v>
      </c>
      <c r="Q27" s="67">
        <f t="shared" si="3"/>
        <v>0</v>
      </c>
      <c r="S27" s="68"/>
    </row>
    <row r="28" spans="1:17" ht="12.75">
      <c r="A28" s="36">
        <f>A2</f>
        <v>1</v>
      </c>
      <c r="B28" s="37">
        <f>A3</f>
        <v>2</v>
      </c>
      <c r="C28" s="38" t="str">
        <f>C2</f>
        <v>Joris Schaer</v>
      </c>
      <c r="D28" s="39" t="str">
        <f>C3</f>
        <v>Arnaud Zbinden </v>
      </c>
      <c r="E28" s="40">
        <v>11</v>
      </c>
      <c r="F28" s="41">
        <v>7</v>
      </c>
      <c r="G28" s="40">
        <v>11</v>
      </c>
      <c r="H28" s="41">
        <v>4</v>
      </c>
      <c r="I28" s="40">
        <v>11</v>
      </c>
      <c r="J28" s="42">
        <v>6</v>
      </c>
      <c r="K28" s="43"/>
      <c r="L28" s="44"/>
      <c r="M28" s="43"/>
      <c r="N28" s="44"/>
      <c r="O28" s="45" t="str">
        <f t="shared" si="1"/>
        <v>Joris Schaer</v>
      </c>
      <c r="P28" s="56">
        <f t="shared" si="2"/>
        <v>3</v>
      </c>
      <c r="Q28" s="47">
        <f t="shared" si="3"/>
        <v>0</v>
      </c>
    </row>
    <row r="29" spans="1:17" ht="12.75">
      <c r="A29" s="48">
        <f>A4</f>
        <v>3</v>
      </c>
      <c r="B29" s="49">
        <f>A7</f>
        <v>6</v>
      </c>
      <c r="C29" s="50" t="str">
        <f>C4</f>
        <v>Nicolas Mauron</v>
      </c>
      <c r="D29" s="51" t="str">
        <f>C7</f>
        <v>Louis Vorlet</v>
      </c>
      <c r="E29" s="52">
        <v>11</v>
      </c>
      <c r="F29" s="53">
        <v>1</v>
      </c>
      <c r="G29" s="52">
        <v>11</v>
      </c>
      <c r="H29" s="53">
        <v>3</v>
      </c>
      <c r="I29" s="52">
        <v>11</v>
      </c>
      <c r="J29" s="54">
        <v>2</v>
      </c>
      <c r="K29" s="55"/>
      <c r="L29" s="42"/>
      <c r="M29" s="55"/>
      <c r="N29" s="42"/>
      <c r="O29" s="45" t="str">
        <f t="shared" si="1"/>
        <v>Nicolas Mauron</v>
      </c>
      <c r="P29" s="56">
        <f t="shared" si="2"/>
        <v>3</v>
      </c>
      <c r="Q29" s="47">
        <f t="shared" si="3"/>
        <v>0</v>
      </c>
    </row>
    <row r="30" spans="1:17" ht="12.75">
      <c r="A30" s="69">
        <f>A5</f>
        <v>4</v>
      </c>
      <c r="B30" s="70">
        <f>A6</f>
        <v>5</v>
      </c>
      <c r="C30" s="71" t="str">
        <f>C5</f>
        <v>Carine Meier</v>
      </c>
      <c r="D30" s="72" t="str">
        <f>C6</f>
        <v>Melchior Schilling</v>
      </c>
      <c r="E30" s="73">
        <v>8</v>
      </c>
      <c r="F30" s="74">
        <v>11</v>
      </c>
      <c r="G30" s="73">
        <v>6</v>
      </c>
      <c r="H30" s="74">
        <v>11</v>
      </c>
      <c r="I30" s="73">
        <v>11</v>
      </c>
      <c r="J30" s="75">
        <v>9</v>
      </c>
      <c r="K30" s="76">
        <v>7</v>
      </c>
      <c r="L30" s="77">
        <v>11</v>
      </c>
      <c r="M30" s="76"/>
      <c r="N30" s="77"/>
      <c r="O30" s="78" t="str">
        <f t="shared" si="1"/>
        <v>Melchior Schilling</v>
      </c>
      <c r="P30" s="79">
        <f t="shared" si="2"/>
        <v>1</v>
      </c>
      <c r="Q30" s="80">
        <f t="shared" si="3"/>
        <v>3</v>
      </c>
    </row>
    <row r="31" spans="1:17" ht="12.75" customHeight="1" hidden="1">
      <c r="A31" s="81"/>
      <c r="P31" s="5"/>
      <c r="Q31" s="5"/>
    </row>
    <row r="32" spans="1:17" s="86" customFormat="1" ht="12.75" customHeight="1" hidden="1">
      <c r="A32" s="82"/>
      <c r="B32" s="82"/>
      <c r="C32" s="83"/>
      <c r="D32" s="83"/>
      <c r="E32" s="82"/>
      <c r="F32" s="84"/>
      <c r="G32" s="85"/>
      <c r="H32" s="85"/>
      <c r="P32" s="87"/>
      <c r="Q32" s="87"/>
    </row>
    <row r="33" spans="1:17" s="92" customFormat="1" ht="12.75" customHeight="1" hidden="1">
      <c r="A33" s="88"/>
      <c r="B33" s="88"/>
      <c r="C33" s="89"/>
      <c r="D33" s="89"/>
      <c r="E33" s="90"/>
      <c r="F33" s="90"/>
      <c r="G33" s="91"/>
      <c r="H33" s="91"/>
      <c r="P33" s="93"/>
      <c r="Q33" s="93"/>
    </row>
    <row r="34" spans="1:17" s="92" customFormat="1" ht="12.75" customHeight="1" hidden="1">
      <c r="A34" s="88"/>
      <c r="B34" s="88"/>
      <c r="C34" s="89"/>
      <c r="D34" s="89"/>
      <c r="E34" s="90"/>
      <c r="F34" s="90"/>
      <c r="G34" s="91"/>
      <c r="H34" s="91"/>
      <c r="P34" s="93"/>
      <c r="Q34" s="93"/>
    </row>
    <row r="35" spans="1:17" s="92" customFormat="1" ht="12.75" customHeight="1" hidden="1">
      <c r="A35" s="88"/>
      <c r="B35" s="88"/>
      <c r="C35" s="89"/>
      <c r="D35" s="89"/>
      <c r="E35" s="90"/>
      <c r="F35" s="90"/>
      <c r="G35" s="91"/>
      <c r="H35" s="91"/>
      <c r="P35" s="93"/>
      <c r="Q35" s="93"/>
    </row>
    <row r="36" spans="1:17" s="92" customFormat="1" ht="12.75" customHeight="1" hidden="1">
      <c r="A36" s="88"/>
      <c r="B36" s="88"/>
      <c r="C36" s="89"/>
      <c r="D36" s="89"/>
      <c r="E36" s="90"/>
      <c r="F36" s="90"/>
      <c r="G36" s="91"/>
      <c r="H36" s="91"/>
      <c r="J36" s="94"/>
      <c r="K36" s="94"/>
      <c r="L36" s="94"/>
      <c r="M36" s="94"/>
      <c r="N36" s="94"/>
      <c r="P36" s="93"/>
      <c r="Q36" s="93"/>
    </row>
    <row r="37" spans="1:17" s="92" customFormat="1" ht="12.75" customHeight="1" hidden="1">
      <c r="A37" s="88"/>
      <c r="B37" s="88"/>
      <c r="C37" s="89"/>
      <c r="D37" s="89"/>
      <c r="E37" s="90"/>
      <c r="F37" s="90"/>
      <c r="G37" s="91"/>
      <c r="H37" s="91"/>
      <c r="P37" s="93"/>
      <c r="Q37" s="93"/>
    </row>
    <row r="38" spans="1:17" s="92" customFormat="1" ht="12.75" customHeight="1" hidden="1">
      <c r="A38" s="88"/>
      <c r="B38" s="88"/>
      <c r="C38" s="89"/>
      <c r="D38" s="89"/>
      <c r="E38" s="90"/>
      <c r="F38" s="90"/>
      <c r="G38" s="91"/>
      <c r="H38" s="91"/>
      <c r="P38" s="93"/>
      <c r="Q38" s="93"/>
    </row>
    <row r="39" spans="1:17" s="92" customFormat="1" ht="12.75" customHeight="1" hidden="1">
      <c r="A39" s="88"/>
      <c r="B39" s="88"/>
      <c r="C39" s="89"/>
      <c r="D39" s="89"/>
      <c r="E39" s="90"/>
      <c r="F39" s="90"/>
      <c r="G39" s="91"/>
      <c r="H39" s="91"/>
      <c r="P39" s="93"/>
      <c r="Q39" s="93"/>
    </row>
    <row r="40" spans="1:17" s="92" customFormat="1" ht="12.75" customHeight="1" hidden="1">
      <c r="A40" s="88"/>
      <c r="B40" s="88"/>
      <c r="C40" s="89"/>
      <c r="D40" s="89"/>
      <c r="E40" s="90"/>
      <c r="F40" s="90"/>
      <c r="G40" s="91"/>
      <c r="H40" s="91"/>
      <c r="P40" s="93"/>
      <c r="Q40" s="93"/>
    </row>
    <row r="41" spans="1:17" ht="12.75" customHeight="1" hidden="1">
      <c r="A41" s="68"/>
      <c r="B41" s="68"/>
      <c r="C41" s="68"/>
      <c r="D41" s="68"/>
      <c r="E41" s="14"/>
      <c r="F41" s="14"/>
      <c r="G41" s="68"/>
      <c r="H41" s="68"/>
      <c r="P41" s="5"/>
      <c r="Q41" s="5"/>
    </row>
    <row r="42" spans="16:17" ht="12.75" customHeight="1" hidden="1">
      <c r="P42" s="5"/>
      <c r="Q42" s="5"/>
    </row>
    <row r="43" spans="16:17" ht="12.75" customHeight="1" hidden="1">
      <c r="P43" s="5"/>
      <c r="Q43" s="5"/>
    </row>
    <row r="44" spans="16:17" ht="12.75" customHeight="1" hidden="1">
      <c r="P44" s="5"/>
      <c r="Q44" s="5"/>
    </row>
    <row r="45" spans="16:17" ht="12.75" customHeight="1" hidden="1">
      <c r="P45" s="5"/>
      <c r="Q45" s="5"/>
    </row>
    <row r="46" spans="16:17" ht="12.75" customHeight="1" hidden="1">
      <c r="P46" s="5"/>
      <c r="Q46" s="5"/>
    </row>
    <row r="47" spans="16:17" ht="12.75" customHeight="1" hidden="1">
      <c r="P47" s="5"/>
      <c r="Q47" s="5"/>
    </row>
    <row r="48" spans="16:17" ht="12.75" customHeight="1" hidden="1">
      <c r="P48" s="5"/>
      <c r="Q48" s="5"/>
    </row>
    <row r="49" spans="16:17" ht="12.75" customHeight="1" hidden="1">
      <c r="P49" s="5"/>
      <c r="Q49" s="5"/>
    </row>
    <row r="50" spans="16:17" ht="12.75" customHeight="1" hidden="1">
      <c r="P50" s="5"/>
      <c r="Q50" s="5"/>
    </row>
    <row r="51" spans="16:17" ht="12.75" customHeight="1" hidden="1">
      <c r="P51" s="5"/>
      <c r="Q51" s="5"/>
    </row>
    <row r="52" spans="16:17" ht="12.75" customHeight="1" hidden="1">
      <c r="P52" s="5"/>
      <c r="Q52" s="5"/>
    </row>
    <row r="53" spans="16:17" ht="12.75" customHeight="1" hidden="1">
      <c r="P53" s="5"/>
      <c r="Q53" s="5"/>
    </row>
    <row r="54" spans="16:17" ht="12.75" customHeight="1" hidden="1">
      <c r="P54" s="5"/>
      <c r="Q54" s="5"/>
    </row>
    <row r="55" spans="16:17" ht="12.75" customHeight="1" hidden="1">
      <c r="P55" s="5"/>
      <c r="Q55" s="5"/>
    </row>
    <row r="56" spans="16:17" ht="12.75" customHeight="1" hidden="1">
      <c r="P56" s="5"/>
      <c r="Q56" s="5"/>
    </row>
    <row r="57" spans="16:17" ht="12.75" customHeight="1" hidden="1">
      <c r="P57" s="5"/>
      <c r="Q57" s="5"/>
    </row>
    <row r="58" spans="16:17" ht="12.75" customHeight="1" hidden="1">
      <c r="P58" s="5"/>
      <c r="Q58" s="5"/>
    </row>
    <row r="59" spans="16:17" ht="12.75" customHeight="1" hidden="1">
      <c r="P59" s="5"/>
      <c r="Q59" s="5"/>
    </row>
    <row r="60" spans="16:17" ht="12.75" customHeight="1" hidden="1">
      <c r="P60" s="5"/>
      <c r="Q60" s="5"/>
    </row>
    <row r="61" spans="16:17" ht="12.75" customHeight="1">
      <c r="P61" s="5"/>
      <c r="Q61" s="5"/>
    </row>
    <row r="62" spans="1:17" ht="12.75" customHeight="1">
      <c r="A62" s="95" t="s">
        <v>22</v>
      </c>
      <c r="P62" s="5"/>
      <c r="Q62" s="5"/>
    </row>
    <row r="63" spans="1:17" ht="12.75" customHeight="1">
      <c r="A63" s="96" t="s">
        <v>23</v>
      </c>
      <c r="B63" s="96"/>
      <c r="C63" s="97" t="s">
        <v>20</v>
      </c>
      <c r="D63" s="97" t="s">
        <v>3</v>
      </c>
      <c r="E63" s="96" t="s">
        <v>4</v>
      </c>
      <c r="F63" s="96"/>
      <c r="G63" s="96" t="s">
        <v>24</v>
      </c>
      <c r="H63" s="96"/>
      <c r="I63" s="96" t="s">
        <v>25</v>
      </c>
      <c r="J63" s="96"/>
      <c r="P63" s="5"/>
      <c r="Q63" s="5"/>
    </row>
    <row r="64" spans="1:17" ht="12.75">
      <c r="A64" s="98">
        <v>1</v>
      </c>
      <c r="B64" s="98"/>
      <c r="C64" s="99" t="s">
        <v>38</v>
      </c>
      <c r="D64" s="99" t="s">
        <v>12</v>
      </c>
      <c r="E64" s="100">
        <v>5</v>
      </c>
      <c r="F64" s="100"/>
      <c r="G64" s="101" t="s">
        <v>26</v>
      </c>
      <c r="H64" s="101"/>
      <c r="I64" s="102" t="s">
        <v>26</v>
      </c>
      <c r="J64" s="102"/>
      <c r="P64" s="5"/>
      <c r="Q64" s="5"/>
    </row>
    <row r="65" spans="1:17" ht="12.75">
      <c r="A65" s="103">
        <v>2</v>
      </c>
      <c r="B65" s="103"/>
      <c r="C65" s="99" t="s">
        <v>35</v>
      </c>
      <c r="D65" s="99" t="s">
        <v>8</v>
      </c>
      <c r="E65" s="100">
        <v>4</v>
      </c>
      <c r="F65" s="100"/>
      <c r="G65" s="104" t="s">
        <v>26</v>
      </c>
      <c r="H65" s="104"/>
      <c r="I65" s="105" t="s">
        <v>26</v>
      </c>
      <c r="J65" s="105"/>
      <c r="P65" s="5"/>
      <c r="Q65" s="5"/>
    </row>
    <row r="66" spans="1:17" ht="12.75">
      <c r="A66" s="103">
        <v>3</v>
      </c>
      <c r="B66" s="103"/>
      <c r="C66" s="99" t="s">
        <v>36</v>
      </c>
      <c r="D66" s="99" t="s">
        <v>37</v>
      </c>
      <c r="E66" s="100">
        <v>3</v>
      </c>
      <c r="F66" s="100"/>
      <c r="G66" s="104" t="s">
        <v>26</v>
      </c>
      <c r="H66" s="104"/>
      <c r="I66" s="105" t="s">
        <v>26</v>
      </c>
      <c r="J66" s="105"/>
      <c r="P66" s="5"/>
      <c r="Q66" s="5"/>
    </row>
    <row r="67" spans="1:17" ht="12.75">
      <c r="A67" s="103">
        <v>4</v>
      </c>
      <c r="B67" s="103"/>
      <c r="C67" s="99" t="s">
        <v>40</v>
      </c>
      <c r="D67" s="99" t="s">
        <v>12</v>
      </c>
      <c r="E67" s="100">
        <v>2</v>
      </c>
      <c r="F67" s="100"/>
      <c r="G67" s="104" t="s">
        <v>26</v>
      </c>
      <c r="H67" s="104"/>
      <c r="I67" s="105" t="s">
        <v>26</v>
      </c>
      <c r="J67" s="105"/>
      <c r="P67" s="5"/>
      <c r="Q67" s="5"/>
    </row>
    <row r="68" spans="1:17" ht="12.75">
      <c r="A68" s="103">
        <v>5</v>
      </c>
      <c r="B68" s="103"/>
      <c r="C68" s="99" t="s">
        <v>39</v>
      </c>
      <c r="D68" s="99" t="s">
        <v>12</v>
      </c>
      <c r="E68" s="100">
        <v>1</v>
      </c>
      <c r="F68" s="100"/>
      <c r="G68" s="104" t="s">
        <v>26</v>
      </c>
      <c r="H68" s="104"/>
      <c r="I68" s="105" t="s">
        <v>26</v>
      </c>
      <c r="J68" s="105"/>
      <c r="P68" s="5"/>
      <c r="Q68" s="5"/>
    </row>
    <row r="69" spans="1:17" ht="12.75">
      <c r="A69" s="106">
        <v>6</v>
      </c>
      <c r="B69" s="106"/>
      <c r="C69" s="107" t="s">
        <v>41</v>
      </c>
      <c r="D69" s="107" t="s">
        <v>33</v>
      </c>
      <c r="E69" s="108">
        <v>0</v>
      </c>
      <c r="F69" s="108"/>
      <c r="G69" s="109" t="s">
        <v>26</v>
      </c>
      <c r="H69" s="109"/>
      <c r="I69" s="110" t="s">
        <v>26</v>
      </c>
      <c r="J69" s="110"/>
      <c r="P69" s="5"/>
      <c r="Q69" s="5"/>
    </row>
    <row r="70" spans="1:17" ht="12.75">
      <c r="A70" s="111"/>
      <c r="B70" s="111"/>
      <c r="P70" s="5"/>
      <c r="Q70" s="5"/>
    </row>
    <row r="71" spans="1:17" ht="12.75">
      <c r="A71" s="111"/>
      <c r="B71" s="111"/>
      <c r="P71" s="5"/>
      <c r="Q71" s="5"/>
    </row>
    <row r="72" spans="16:17" ht="12.75">
      <c r="P72" s="5"/>
      <c r="Q72" s="5"/>
    </row>
    <row r="73" spans="16:17" ht="12.75">
      <c r="P73" s="5"/>
      <c r="Q73" s="5"/>
    </row>
    <row r="74" spans="16:17" ht="12.75">
      <c r="P74" s="5"/>
      <c r="Q74" s="5"/>
    </row>
    <row r="75" spans="16:17" ht="12.75">
      <c r="P75" s="5"/>
      <c r="Q75" s="5"/>
    </row>
    <row r="76" spans="16:17" ht="12.75">
      <c r="P76" s="5"/>
      <c r="Q76" s="5"/>
    </row>
    <row r="77" spans="16:17" ht="12.75">
      <c r="P77" s="5"/>
      <c r="Q77" s="5"/>
    </row>
    <row r="78" spans="16:17" ht="12.75">
      <c r="P78" s="5"/>
      <c r="Q78" s="5"/>
    </row>
    <row r="79" spans="16:17" ht="12.75">
      <c r="P79" s="5"/>
      <c r="Q79" s="5"/>
    </row>
    <row r="80" spans="16:17" ht="12.75">
      <c r="P80" s="5"/>
      <c r="Q80" s="5"/>
    </row>
    <row r="81" spans="16:17" ht="12.75">
      <c r="P81" s="5"/>
      <c r="Q81" s="5"/>
    </row>
    <row r="82" spans="16:17" ht="12.75">
      <c r="P82" s="5"/>
      <c r="Q82" s="5"/>
    </row>
    <row r="83" spans="16:17" ht="12.75">
      <c r="P83" s="5"/>
      <c r="Q83" s="5"/>
    </row>
    <row r="84" spans="16:17" ht="12.75">
      <c r="P84" s="5"/>
      <c r="Q84" s="5"/>
    </row>
    <row r="85" spans="16:17" ht="12.75">
      <c r="P85" s="5"/>
      <c r="Q85" s="5"/>
    </row>
    <row r="86" spans="16:17" ht="12.75">
      <c r="P86" s="5"/>
      <c r="Q86" s="5"/>
    </row>
    <row r="87" spans="16:17" ht="12.75">
      <c r="P87" s="5"/>
      <c r="Q87" s="5"/>
    </row>
    <row r="88" spans="16:17" ht="12.75">
      <c r="P88" s="5"/>
      <c r="Q88" s="5"/>
    </row>
    <row r="89" spans="16:17" ht="12.75">
      <c r="P89" s="5"/>
      <c r="Q89" s="5"/>
    </row>
    <row r="90" spans="16:17" ht="12.75">
      <c r="P90" s="5"/>
      <c r="Q90" s="5"/>
    </row>
    <row r="91" spans="16:17" ht="12.75">
      <c r="P91" s="5"/>
      <c r="Q91" s="5"/>
    </row>
    <row r="92" spans="16:17" ht="12.75">
      <c r="P92" s="5"/>
      <c r="Q92" s="5"/>
    </row>
    <row r="93" spans="16:17" ht="12.75">
      <c r="P93" s="5"/>
      <c r="Q93" s="5"/>
    </row>
    <row r="94" spans="16:17" ht="12.75">
      <c r="P94" s="5"/>
      <c r="Q94" s="5"/>
    </row>
    <row r="95" spans="16:17" ht="12.75">
      <c r="P95" s="5"/>
      <c r="Q95" s="5"/>
    </row>
    <row r="96" spans="16:17" ht="12.75">
      <c r="P96" s="5"/>
      <c r="Q96" s="5"/>
    </row>
    <row r="97" spans="16:17" ht="12.75">
      <c r="P97" s="5"/>
      <c r="Q97" s="5"/>
    </row>
    <row r="98" spans="16:17" ht="12.75">
      <c r="P98" s="5"/>
      <c r="Q98" s="5"/>
    </row>
    <row r="99" spans="16:17" ht="12.75">
      <c r="P99" s="5"/>
      <c r="Q99" s="5"/>
    </row>
    <row r="100" spans="16:17" ht="12.75">
      <c r="P100" s="5"/>
      <c r="Q100" s="5"/>
    </row>
    <row r="101" spans="16:17" ht="12.75">
      <c r="P101" s="5"/>
      <c r="Q101" s="5"/>
    </row>
    <row r="102" spans="16:17" ht="12.75">
      <c r="P102" s="5"/>
      <c r="Q102" s="5"/>
    </row>
    <row r="103" spans="16:17" ht="12.75">
      <c r="P103" s="5"/>
      <c r="Q103" s="5"/>
    </row>
    <row r="104" spans="16:17" ht="12.75">
      <c r="P104" s="5"/>
      <c r="Q104" s="5"/>
    </row>
    <row r="105" spans="16:17" ht="12.75">
      <c r="P105" s="5"/>
      <c r="Q105" s="5"/>
    </row>
    <row r="106" spans="16:17" ht="12.75">
      <c r="P106" s="5"/>
      <c r="Q106" s="5"/>
    </row>
    <row r="107" spans="16:17" ht="12.75">
      <c r="P107" s="5"/>
      <c r="Q107" s="5"/>
    </row>
    <row r="108" spans="16:17" ht="12.75">
      <c r="P108" s="5"/>
      <c r="Q108" s="5"/>
    </row>
    <row r="109" spans="16:17" ht="12.75">
      <c r="P109" s="5"/>
      <c r="Q109" s="5"/>
    </row>
    <row r="110" spans="16:17" ht="12.75">
      <c r="P110" s="5"/>
      <c r="Q110" s="5"/>
    </row>
    <row r="111" spans="16:17" ht="12.75">
      <c r="P111" s="5"/>
      <c r="Q111" s="5"/>
    </row>
    <row r="112" spans="16:17" ht="12.75">
      <c r="P112" s="5"/>
      <c r="Q112" s="5"/>
    </row>
    <row r="113" spans="16:17" ht="12.75">
      <c r="P113" s="5"/>
      <c r="Q113" s="5"/>
    </row>
    <row r="114" spans="16:17" ht="12.75">
      <c r="P114" s="5"/>
      <c r="Q114" s="5"/>
    </row>
    <row r="115" spans="16:17" ht="12.75">
      <c r="P115" s="5"/>
      <c r="Q115" s="5"/>
    </row>
    <row r="116" spans="16:17" ht="12.75">
      <c r="P116" s="5"/>
      <c r="Q116" s="5"/>
    </row>
    <row r="117" spans="16:17" ht="12.75">
      <c r="P117" s="5"/>
      <c r="Q117" s="5"/>
    </row>
    <row r="118" spans="16:17" ht="12.75">
      <c r="P118" s="5"/>
      <c r="Q118" s="5"/>
    </row>
    <row r="119" spans="16:17" ht="12.75">
      <c r="P119" s="5"/>
      <c r="Q119" s="5"/>
    </row>
    <row r="120" spans="16:17" ht="12.75">
      <c r="P120" s="5"/>
      <c r="Q120" s="5"/>
    </row>
    <row r="121" spans="16:17" ht="12.75">
      <c r="P121" s="5"/>
      <c r="Q121" s="5"/>
    </row>
    <row r="122" spans="16:17" ht="12.75">
      <c r="P122" s="5"/>
      <c r="Q122" s="5"/>
    </row>
    <row r="123" spans="16:17" ht="12.75">
      <c r="P123" s="5"/>
      <c r="Q123" s="5"/>
    </row>
    <row r="124" spans="16:17" ht="12.75">
      <c r="P124" s="5"/>
      <c r="Q124" s="5"/>
    </row>
    <row r="125" spans="16:17" ht="12.75">
      <c r="P125" s="5"/>
      <c r="Q125" s="5"/>
    </row>
    <row r="126" spans="16:17" ht="12.75">
      <c r="P126" s="5"/>
      <c r="Q126" s="5"/>
    </row>
    <row r="127" spans="16:17" ht="12.75">
      <c r="P127" s="5"/>
      <c r="Q127" s="5"/>
    </row>
    <row r="128" spans="16:17" ht="12.75">
      <c r="P128" s="5"/>
      <c r="Q128" s="5"/>
    </row>
    <row r="129" spans="16:17" ht="12.75">
      <c r="P129" s="5"/>
      <c r="Q129" s="5"/>
    </row>
    <row r="130" spans="16:17" ht="12.75">
      <c r="P130" s="5"/>
      <c r="Q130" s="5"/>
    </row>
    <row r="131" spans="16:17" ht="12.75">
      <c r="P131" s="5"/>
      <c r="Q131" s="5"/>
    </row>
    <row r="132" spans="16:17" ht="12.75">
      <c r="P132" s="5"/>
      <c r="Q132" s="5"/>
    </row>
    <row r="133" spans="16:17" ht="12.75">
      <c r="P133" s="5"/>
      <c r="Q133" s="5"/>
    </row>
    <row r="134" spans="16:17" ht="12.75">
      <c r="P134" s="5"/>
      <c r="Q134" s="5"/>
    </row>
    <row r="135" spans="16:17" ht="12.75">
      <c r="P135" s="5"/>
      <c r="Q135" s="5"/>
    </row>
    <row r="136" spans="16:17" ht="12.75">
      <c r="P136" s="5"/>
      <c r="Q136" s="5"/>
    </row>
    <row r="137" spans="16:17" ht="12.75">
      <c r="P137" s="5"/>
      <c r="Q137" s="5"/>
    </row>
    <row r="138" spans="16:17" ht="12.75">
      <c r="P138" s="5"/>
      <c r="Q138" s="5"/>
    </row>
    <row r="139" spans="16:17" ht="12.75">
      <c r="P139" s="5"/>
      <c r="Q139" s="5"/>
    </row>
    <row r="140" spans="16:17" ht="12.75">
      <c r="P140" s="5"/>
      <c r="Q140" s="5"/>
    </row>
    <row r="141" spans="16:17" ht="12.75">
      <c r="P141" s="5"/>
      <c r="Q141" s="5"/>
    </row>
    <row r="142" spans="16:17" ht="12.75">
      <c r="P142" s="5"/>
      <c r="Q142" s="5"/>
    </row>
    <row r="143" spans="16:17" ht="12.75">
      <c r="P143" s="5"/>
      <c r="Q143" s="5"/>
    </row>
    <row r="144" spans="16:17" ht="12.75">
      <c r="P144" s="5"/>
      <c r="Q144" s="5"/>
    </row>
    <row r="145" spans="16:17" ht="12.75">
      <c r="P145" s="5"/>
      <c r="Q145" s="5"/>
    </row>
    <row r="146" spans="16:17" ht="12.75">
      <c r="P146" s="5"/>
      <c r="Q146" s="5"/>
    </row>
    <row r="147" spans="16:17" ht="12.75">
      <c r="P147" s="5"/>
      <c r="Q147" s="5"/>
    </row>
    <row r="148" spans="16:17" ht="12.75">
      <c r="P148" s="5"/>
      <c r="Q148" s="5"/>
    </row>
    <row r="149" spans="16:17" ht="12.75">
      <c r="P149" s="5"/>
      <c r="Q149" s="5"/>
    </row>
    <row r="150" spans="16:17" ht="12.75">
      <c r="P150" s="5"/>
      <c r="Q150" s="5"/>
    </row>
    <row r="151" spans="16:17" ht="12.75">
      <c r="P151" s="5"/>
      <c r="Q151" s="5"/>
    </row>
    <row r="152" spans="16:17" ht="12.75">
      <c r="P152" s="5"/>
      <c r="Q152" s="5"/>
    </row>
    <row r="153" spans="16:17" ht="12.75">
      <c r="P153" s="5"/>
      <c r="Q153" s="5"/>
    </row>
    <row r="154" spans="16:17" ht="12.75">
      <c r="P154" s="5"/>
      <c r="Q154" s="5"/>
    </row>
    <row r="155" spans="16:17" ht="12.75">
      <c r="P155" s="5"/>
      <c r="Q155" s="5"/>
    </row>
    <row r="156" spans="16:17" ht="12.75">
      <c r="P156" s="5"/>
      <c r="Q156" s="5"/>
    </row>
    <row r="157" spans="16:17" ht="12.75">
      <c r="P157" s="5"/>
      <c r="Q157" s="5"/>
    </row>
    <row r="158" spans="16:17" ht="12.75">
      <c r="P158" s="5"/>
      <c r="Q158" s="5"/>
    </row>
    <row r="159" spans="16:17" ht="12.75">
      <c r="P159" s="5"/>
      <c r="Q159" s="5"/>
    </row>
    <row r="160" spans="16:17" ht="12.75">
      <c r="P160" s="5"/>
      <c r="Q160" s="5"/>
    </row>
    <row r="161" spans="16:17" ht="12.75">
      <c r="P161" s="5"/>
      <c r="Q161" s="5"/>
    </row>
    <row r="162" spans="16:17" ht="12.75">
      <c r="P162" s="5"/>
      <c r="Q162" s="5"/>
    </row>
    <row r="163" spans="16:17" ht="12.75">
      <c r="P163" s="5"/>
      <c r="Q163" s="5"/>
    </row>
    <row r="164" spans="16:17" ht="12.75">
      <c r="P164" s="5"/>
      <c r="Q164" s="5"/>
    </row>
    <row r="165" spans="16:17" ht="12.75">
      <c r="P165" s="5"/>
      <c r="Q165" s="5"/>
    </row>
    <row r="166" spans="16:17" ht="12.75">
      <c r="P166" s="5"/>
      <c r="Q166" s="5"/>
    </row>
    <row r="167" spans="16:17" ht="12.75">
      <c r="P167" s="5"/>
      <c r="Q167" s="5"/>
    </row>
    <row r="168" spans="16:17" ht="12.75">
      <c r="P168" s="5"/>
      <c r="Q168" s="5"/>
    </row>
    <row r="169" spans="16:17" ht="12.75">
      <c r="P169" s="5"/>
      <c r="Q169" s="5"/>
    </row>
    <row r="170" spans="16:17" ht="12.75">
      <c r="P170" s="5"/>
      <c r="Q170" s="5"/>
    </row>
    <row r="171" spans="16:17" ht="12.75">
      <c r="P171" s="5"/>
      <c r="Q171" s="5"/>
    </row>
    <row r="172" spans="16:17" ht="12.75">
      <c r="P172" s="5"/>
      <c r="Q172" s="5"/>
    </row>
    <row r="173" spans="16:17" ht="12.75">
      <c r="P173" s="5"/>
      <c r="Q173" s="5"/>
    </row>
    <row r="174" spans="16:17" ht="12.75">
      <c r="P174" s="5"/>
      <c r="Q174" s="5"/>
    </row>
    <row r="175" spans="16:17" ht="12.75">
      <c r="P175" s="5"/>
      <c r="Q175" s="5"/>
    </row>
    <row r="176" spans="16:17" ht="12.75">
      <c r="P176" s="5"/>
      <c r="Q176" s="5"/>
    </row>
    <row r="177" spans="16:17" ht="12.75">
      <c r="P177" s="5"/>
      <c r="Q177" s="5"/>
    </row>
    <row r="178" spans="16:17" ht="12.75">
      <c r="P178" s="5"/>
      <c r="Q178" s="5"/>
    </row>
    <row r="179" spans="16:17" ht="12.75">
      <c r="P179" s="5"/>
      <c r="Q179" s="5"/>
    </row>
    <row r="180" spans="16:17" ht="12.75">
      <c r="P180" s="5"/>
      <c r="Q180" s="5"/>
    </row>
    <row r="181" spans="16:17" ht="12.75">
      <c r="P181" s="5"/>
      <c r="Q181" s="5"/>
    </row>
    <row r="182" spans="16:17" ht="12.75">
      <c r="P182" s="5"/>
      <c r="Q182" s="5"/>
    </row>
    <row r="183" spans="16:17" ht="12.75">
      <c r="P183" s="5"/>
      <c r="Q183" s="5"/>
    </row>
    <row r="184" spans="16:17" ht="12.75">
      <c r="P184" s="5"/>
      <c r="Q184" s="5"/>
    </row>
    <row r="185" spans="16:17" ht="12.75">
      <c r="P185" s="5"/>
      <c r="Q185" s="5"/>
    </row>
    <row r="186" spans="16:17" ht="12.75">
      <c r="P186" s="5"/>
      <c r="Q186" s="5"/>
    </row>
    <row r="187" spans="16:17" ht="12.75">
      <c r="P187" s="5"/>
      <c r="Q187" s="5"/>
    </row>
    <row r="188" spans="16:17" ht="12.75">
      <c r="P188" s="5"/>
      <c r="Q188" s="5"/>
    </row>
    <row r="189" spans="16:17" ht="12.75">
      <c r="P189" s="5"/>
      <c r="Q189" s="5"/>
    </row>
    <row r="190" spans="16:17" ht="12.75">
      <c r="P190" s="5"/>
      <c r="Q190" s="5"/>
    </row>
    <row r="191" spans="16:17" ht="12.75">
      <c r="P191" s="5"/>
      <c r="Q191" s="5"/>
    </row>
    <row r="192" spans="16:17" ht="12.75">
      <c r="P192" s="5"/>
      <c r="Q192" s="5"/>
    </row>
    <row r="193" spans="16:17" ht="12.75">
      <c r="P193" s="5"/>
      <c r="Q193" s="5"/>
    </row>
    <row r="194" spans="16:17" ht="12.75">
      <c r="P194" s="5"/>
      <c r="Q194" s="5"/>
    </row>
    <row r="195" spans="16:17" ht="12.75">
      <c r="P195" s="5"/>
      <c r="Q195" s="5"/>
    </row>
    <row r="196" spans="16:17" ht="12.75">
      <c r="P196" s="5"/>
      <c r="Q196" s="5"/>
    </row>
    <row r="197" spans="16:17" ht="12.75">
      <c r="P197" s="5"/>
      <c r="Q197" s="5"/>
    </row>
  </sheetData>
  <sheetProtection sheet="1" objects="1" scenarios="1"/>
  <mergeCells count="57">
    <mergeCell ref="E1:F1"/>
    <mergeCell ref="G1:J1"/>
    <mergeCell ref="P1:Q1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P4:Q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15:B15"/>
    <mergeCell ref="E15:F15"/>
    <mergeCell ref="G15:H15"/>
    <mergeCell ref="I15:J15"/>
    <mergeCell ref="K15:L15"/>
    <mergeCell ref="M15:N15"/>
    <mergeCell ref="P15:Q15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</mergeCells>
  <printOptions/>
  <pageMargins left="0.27569444444444446" right="0.27569444444444446" top="0.8659722222222224" bottom="0.5902777777777778" header="0.3541666666666667" footer="0.5118055555555556"/>
  <pageSetup fitToHeight="1" fitToWidth="1" horizontalDpi="300" verticalDpi="300" orientation="portrait" paperSize="9"/>
  <headerFooter alignWithMargins="0">
    <oddHeader>&amp;C&amp;20Tournoi non licenciés, catégorie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197"/>
  <sheetViews>
    <sheetView tabSelected="1" workbookViewId="0" topLeftCell="A4">
      <selection activeCell="P1" sqref="P1"/>
    </sheetView>
  </sheetViews>
  <sheetFormatPr defaultColWidth="11.421875" defaultRowHeight="12.75"/>
  <cols>
    <col min="1" max="2" width="4.57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57421875" style="0" customWidth="1"/>
    <col min="18" max="16384" width="11.57421875" style="0" customWidth="1"/>
  </cols>
  <sheetData>
    <row r="1" spans="1:17" ht="13.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/>
      <c r="G1" s="4" t="s">
        <v>5</v>
      </c>
      <c r="H1" s="4"/>
      <c r="I1" s="4"/>
      <c r="J1" s="4"/>
      <c r="K1" s="5"/>
      <c r="L1" s="5"/>
      <c r="M1" s="5"/>
      <c r="N1" s="5"/>
      <c r="O1" s="6" t="s">
        <v>6</v>
      </c>
      <c r="P1" s="7">
        <v>39732</v>
      </c>
      <c r="Q1" s="7"/>
    </row>
    <row r="2" spans="1:17" ht="13.5" customHeight="1">
      <c r="A2" s="8">
        <v>1</v>
      </c>
      <c r="B2" s="9"/>
      <c r="C2" s="10" t="s">
        <v>42</v>
      </c>
      <c r="D2" s="10" t="s">
        <v>8</v>
      </c>
      <c r="E2" s="11">
        <f aca="true" t="shared" si="0" ref="E2:E7">COUNTIF($O$16:$O$30,C2)</f>
        <v>1</v>
      </c>
      <c r="F2" s="11"/>
      <c r="G2" s="12">
        <f>SUM(P16,P19,P22,P25,P28)</f>
        <v>3</v>
      </c>
      <c r="H2" s="12"/>
      <c r="I2" s="13">
        <f>SUM(Q16,Q19,Q22,Q25,Q28)</f>
        <v>11</v>
      </c>
      <c r="J2" s="13"/>
      <c r="K2" s="14"/>
      <c r="L2" s="14"/>
      <c r="M2" s="14"/>
      <c r="N2" s="14"/>
      <c r="O2" s="15"/>
      <c r="P2" s="16"/>
      <c r="Q2" s="16"/>
    </row>
    <row r="3" spans="1:17" ht="13.5" customHeight="1">
      <c r="A3" s="8">
        <v>2</v>
      </c>
      <c r="B3" s="9"/>
      <c r="C3" s="10" t="s">
        <v>43</v>
      </c>
      <c r="D3" s="10" t="s">
        <v>37</v>
      </c>
      <c r="E3" s="11">
        <f t="shared" si="0"/>
        <v>3</v>
      </c>
      <c r="F3" s="11"/>
      <c r="G3" s="12">
        <f>SUM(P17,P20,P23,P26,Q28)</f>
        <v>9</v>
      </c>
      <c r="H3" s="12"/>
      <c r="I3" s="17">
        <f>SUM(Q17,Q20,Q23,Q26,P28)</f>
        <v>6</v>
      </c>
      <c r="J3" s="17"/>
      <c r="K3" s="14"/>
      <c r="L3" s="14"/>
      <c r="M3" s="14"/>
      <c r="N3" s="14"/>
      <c r="O3" s="18"/>
      <c r="P3" s="5"/>
      <c r="Q3" s="5"/>
    </row>
    <row r="4" spans="1:17" ht="12.75">
      <c r="A4" s="8">
        <v>3</v>
      </c>
      <c r="B4" s="9"/>
      <c r="C4" s="10" t="s">
        <v>44</v>
      </c>
      <c r="D4" s="10" t="s">
        <v>12</v>
      </c>
      <c r="E4" s="11">
        <f t="shared" si="0"/>
        <v>2</v>
      </c>
      <c r="F4" s="11"/>
      <c r="G4" s="12">
        <f>SUM(P18,Q20,P24,Q25,P29)</f>
        <v>8</v>
      </c>
      <c r="H4" s="12"/>
      <c r="I4" s="17">
        <f>SUM(Q18,P20,Q24,P25,Q29)</f>
        <v>7</v>
      </c>
      <c r="J4" s="17"/>
      <c r="K4" s="14"/>
      <c r="L4" s="14"/>
      <c r="M4" s="14"/>
      <c r="N4" s="14"/>
      <c r="O4" s="19" t="s">
        <v>13</v>
      </c>
      <c r="P4" s="20">
        <v>4</v>
      </c>
      <c r="Q4" s="20"/>
    </row>
    <row r="5" spans="1:17" ht="12.75">
      <c r="A5" s="8">
        <v>4</v>
      </c>
      <c r="B5" s="9"/>
      <c r="C5" s="10" t="s">
        <v>45</v>
      </c>
      <c r="D5" s="10" t="s">
        <v>16</v>
      </c>
      <c r="E5" s="11">
        <f t="shared" si="0"/>
        <v>0</v>
      </c>
      <c r="F5" s="11"/>
      <c r="G5" s="12">
        <f>SUM(Q18,P21,Q22,Q26,P30)</f>
        <v>4</v>
      </c>
      <c r="H5" s="12"/>
      <c r="I5" s="17">
        <f>SUM(P18,Q21,P22,P26,Q30)</f>
        <v>12</v>
      </c>
      <c r="J5" s="17"/>
      <c r="K5" s="14"/>
      <c r="L5" s="14"/>
      <c r="M5" s="14"/>
      <c r="N5" s="14"/>
      <c r="O5" s="15"/>
      <c r="P5" s="18"/>
      <c r="Q5" s="16"/>
    </row>
    <row r="6" spans="1:17" ht="12.75">
      <c r="A6" s="8">
        <v>5</v>
      </c>
      <c r="B6" s="9"/>
      <c r="C6" s="10" t="s">
        <v>46</v>
      </c>
      <c r="D6" s="10" t="s">
        <v>18</v>
      </c>
      <c r="E6" s="11">
        <f t="shared" si="0"/>
        <v>4</v>
      </c>
      <c r="F6" s="11"/>
      <c r="G6" s="12">
        <f>SUM(Q17,Q19,Q24,P27,Q30)</f>
        <v>12</v>
      </c>
      <c r="H6" s="12"/>
      <c r="I6" s="17">
        <f>SUM(P17,P19,P24,Q27,P30)</f>
        <v>0</v>
      </c>
      <c r="J6" s="17"/>
      <c r="K6" s="14"/>
      <c r="L6" s="14"/>
      <c r="M6" s="14"/>
      <c r="N6" s="14"/>
      <c r="O6" s="15"/>
      <c r="P6" s="15"/>
      <c r="Q6" s="15"/>
    </row>
    <row r="7" spans="1:17" ht="12.75">
      <c r="A7" s="21">
        <v>6</v>
      </c>
      <c r="B7" s="22"/>
      <c r="C7" s="23"/>
      <c r="D7" s="23"/>
      <c r="E7" s="24">
        <f t="shared" si="0"/>
        <v>0</v>
      </c>
      <c r="F7" s="24"/>
      <c r="G7" s="25">
        <f>SUM(Q16,Q21,Q23,Q27,Q29)</f>
        <v>0</v>
      </c>
      <c r="H7" s="25"/>
      <c r="I7" s="26">
        <f>SUM(P16,P21,P23,P27,P29)</f>
        <v>0</v>
      </c>
      <c r="J7" s="26"/>
      <c r="K7" s="14"/>
      <c r="L7" s="14"/>
      <c r="M7" s="14"/>
      <c r="N7" s="14"/>
      <c r="O7" s="15"/>
      <c r="P7" s="15"/>
      <c r="Q7" s="15"/>
    </row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5" spans="1:17" s="35" customFormat="1" ht="12.75">
      <c r="A15" s="27" t="s">
        <v>19</v>
      </c>
      <c r="B15" s="27"/>
      <c r="C15" s="28" t="s">
        <v>20</v>
      </c>
      <c r="D15" s="29" t="s">
        <v>20</v>
      </c>
      <c r="E15" s="30">
        <v>1</v>
      </c>
      <c r="F15" s="30"/>
      <c r="G15" s="30">
        <v>2</v>
      </c>
      <c r="H15" s="30"/>
      <c r="I15" s="31">
        <v>3</v>
      </c>
      <c r="J15" s="31"/>
      <c r="K15" s="32">
        <v>4</v>
      </c>
      <c r="L15" s="32"/>
      <c r="M15" s="31">
        <v>5</v>
      </c>
      <c r="N15" s="31"/>
      <c r="O15" s="33" t="s">
        <v>21</v>
      </c>
      <c r="P15" s="34" t="s">
        <v>5</v>
      </c>
      <c r="Q15" s="34"/>
    </row>
    <row r="16" spans="1:17" ht="12.75">
      <c r="A16" s="36">
        <f>A2</f>
        <v>1</v>
      </c>
      <c r="B16" s="37">
        <f>A7</f>
        <v>6</v>
      </c>
      <c r="C16" s="38" t="str">
        <f>C2</f>
        <v>Ludovic Burgy</v>
      </c>
      <c r="D16" s="39">
        <f>C7</f>
        <v>0</v>
      </c>
      <c r="E16" s="40"/>
      <c r="F16" s="41"/>
      <c r="G16" s="40"/>
      <c r="H16" s="41"/>
      <c r="I16" s="40"/>
      <c r="J16" s="42"/>
      <c r="K16" s="43"/>
      <c r="L16" s="44"/>
      <c r="M16" s="43"/>
      <c r="N16" s="44"/>
      <c r="O16" s="45">
        <f aca="true" t="shared" si="1" ref="O16:O30">IF(AND(P16&lt;3,Q16&lt;3),"",IF(P16=3,C16,D16))</f>
      </c>
      <c r="P16" s="46">
        <f aca="true" t="shared" si="2" ref="P16:P30">(E16&gt;F16)+(G16&gt;H16)+(I16&gt;J16)+(K16&gt;L16)+(M16&gt;N16)</f>
        <v>0</v>
      </c>
      <c r="Q16" s="47">
        <f aca="true" t="shared" si="3" ref="Q16:Q30">(E16&lt;F16)+(G16&lt;H16)+(I16&lt;J16)+(K16&lt;L16)+(M16&lt;N16)</f>
        <v>0</v>
      </c>
    </row>
    <row r="17" spans="1:17" ht="12.75">
      <c r="A17" s="48">
        <f>A3</f>
        <v>2</v>
      </c>
      <c r="B17" s="49">
        <f>A6</f>
        <v>5</v>
      </c>
      <c r="C17" s="50" t="str">
        <f>C3</f>
        <v>Dani Bugnon </v>
      </c>
      <c r="D17" s="51" t="str">
        <f>C6</f>
        <v>Félix Widmer</v>
      </c>
      <c r="E17" s="52">
        <v>4</v>
      </c>
      <c r="F17" s="53">
        <v>11</v>
      </c>
      <c r="G17" s="52">
        <v>2</v>
      </c>
      <c r="H17" s="53">
        <v>11</v>
      </c>
      <c r="I17" s="52">
        <v>11</v>
      </c>
      <c r="J17" s="54">
        <v>13</v>
      </c>
      <c r="K17" s="55"/>
      <c r="L17" s="42"/>
      <c r="M17" s="55"/>
      <c r="N17" s="42"/>
      <c r="O17" s="45" t="str">
        <f t="shared" si="1"/>
        <v>Félix Widmer</v>
      </c>
      <c r="P17" s="56">
        <f t="shared" si="2"/>
        <v>0</v>
      </c>
      <c r="Q17" s="47">
        <f t="shared" si="3"/>
        <v>3</v>
      </c>
    </row>
    <row r="18" spans="1:17" ht="12.75">
      <c r="A18" s="57">
        <f>A4</f>
        <v>3</v>
      </c>
      <c r="B18" s="58">
        <f>A5</f>
        <v>4</v>
      </c>
      <c r="C18" s="59" t="str">
        <f>C4</f>
        <v>Alphonse Excoffier</v>
      </c>
      <c r="D18" s="60" t="str">
        <f>C5</f>
        <v>Samuel Gilliéron</v>
      </c>
      <c r="E18" s="61">
        <v>8</v>
      </c>
      <c r="F18" s="62">
        <v>11</v>
      </c>
      <c r="G18" s="61">
        <v>11</v>
      </c>
      <c r="H18" s="62">
        <v>4</v>
      </c>
      <c r="I18" s="61">
        <v>11</v>
      </c>
      <c r="J18" s="63">
        <v>3</v>
      </c>
      <c r="K18" s="64">
        <v>11</v>
      </c>
      <c r="L18" s="63">
        <v>4</v>
      </c>
      <c r="M18" s="64"/>
      <c r="N18" s="63"/>
      <c r="O18" s="65" t="str">
        <f t="shared" si="1"/>
        <v>Alphonse Excoffier</v>
      </c>
      <c r="P18" s="66">
        <f t="shared" si="2"/>
        <v>3</v>
      </c>
      <c r="Q18" s="67">
        <f t="shared" si="3"/>
        <v>1</v>
      </c>
    </row>
    <row r="19" spans="1:17" ht="12.75">
      <c r="A19" s="36">
        <f>A2</f>
        <v>1</v>
      </c>
      <c r="B19" s="37">
        <f>A6</f>
        <v>5</v>
      </c>
      <c r="C19" s="38" t="str">
        <f>C2</f>
        <v>Ludovic Burgy</v>
      </c>
      <c r="D19" s="39" t="str">
        <f>C6</f>
        <v>Félix Widmer</v>
      </c>
      <c r="E19" s="52">
        <v>1</v>
      </c>
      <c r="F19" s="53">
        <v>11</v>
      </c>
      <c r="G19" s="52">
        <v>8</v>
      </c>
      <c r="H19" s="53">
        <v>11</v>
      </c>
      <c r="I19" s="52">
        <v>8</v>
      </c>
      <c r="J19" s="54">
        <v>11</v>
      </c>
      <c r="K19" s="43"/>
      <c r="L19" s="44"/>
      <c r="M19" s="43"/>
      <c r="N19" s="44"/>
      <c r="O19" s="45" t="str">
        <f t="shared" si="1"/>
        <v>Félix Widmer</v>
      </c>
      <c r="P19" s="56">
        <f t="shared" si="2"/>
        <v>0</v>
      </c>
      <c r="Q19" s="47">
        <f t="shared" si="3"/>
        <v>3</v>
      </c>
    </row>
    <row r="20" spans="1:17" ht="12.75">
      <c r="A20" s="48">
        <f>A3</f>
        <v>2</v>
      </c>
      <c r="B20" s="49">
        <f>A4</f>
        <v>3</v>
      </c>
      <c r="C20" s="50" t="str">
        <f>C3</f>
        <v>Dani Bugnon </v>
      </c>
      <c r="D20" s="51" t="str">
        <f>C4</f>
        <v>Alphonse Excoffier</v>
      </c>
      <c r="E20" s="40">
        <v>11</v>
      </c>
      <c r="F20" s="41">
        <v>9</v>
      </c>
      <c r="G20" s="40">
        <v>13</v>
      </c>
      <c r="H20" s="41">
        <v>11</v>
      </c>
      <c r="I20" s="40">
        <v>7</v>
      </c>
      <c r="J20" s="42">
        <v>11</v>
      </c>
      <c r="K20" s="55">
        <v>10</v>
      </c>
      <c r="L20" s="42">
        <v>12</v>
      </c>
      <c r="M20" s="55">
        <v>11</v>
      </c>
      <c r="N20" s="42">
        <v>8</v>
      </c>
      <c r="O20" s="45" t="str">
        <f t="shared" si="1"/>
        <v>Dani Bugnon </v>
      </c>
      <c r="P20" s="56">
        <f t="shared" si="2"/>
        <v>3</v>
      </c>
      <c r="Q20" s="47">
        <f t="shared" si="3"/>
        <v>2</v>
      </c>
    </row>
    <row r="21" spans="1:17" ht="12.75">
      <c r="A21" s="57">
        <f>A5</f>
        <v>4</v>
      </c>
      <c r="B21" s="58">
        <f>A7</f>
        <v>6</v>
      </c>
      <c r="C21" s="59" t="str">
        <f>C5</f>
        <v>Samuel Gilliéron</v>
      </c>
      <c r="D21" s="60">
        <f>C7</f>
        <v>0</v>
      </c>
      <c r="E21" s="61"/>
      <c r="F21" s="62"/>
      <c r="G21" s="61"/>
      <c r="H21" s="62"/>
      <c r="I21" s="61"/>
      <c r="J21" s="63"/>
      <c r="K21" s="64"/>
      <c r="L21" s="63"/>
      <c r="M21" s="64"/>
      <c r="N21" s="63"/>
      <c r="O21" s="65">
        <f t="shared" si="1"/>
      </c>
      <c r="P21" s="66">
        <f t="shared" si="2"/>
        <v>0</v>
      </c>
      <c r="Q21" s="67">
        <f t="shared" si="3"/>
        <v>0</v>
      </c>
    </row>
    <row r="22" spans="1:17" ht="12.75">
      <c r="A22" s="36">
        <f>A2</f>
        <v>1</v>
      </c>
      <c r="B22" s="37">
        <f>A5</f>
        <v>4</v>
      </c>
      <c r="C22" s="38" t="str">
        <f>C2</f>
        <v>Ludovic Burgy</v>
      </c>
      <c r="D22" s="39" t="str">
        <f>C5</f>
        <v>Samuel Gilliéron</v>
      </c>
      <c r="E22" s="40">
        <v>8</v>
      </c>
      <c r="F22" s="41">
        <v>11</v>
      </c>
      <c r="G22" s="40">
        <v>6</v>
      </c>
      <c r="H22" s="41">
        <v>11</v>
      </c>
      <c r="I22" s="40">
        <v>11</v>
      </c>
      <c r="J22" s="42">
        <v>5</v>
      </c>
      <c r="K22" s="43">
        <v>11</v>
      </c>
      <c r="L22" s="44">
        <v>7</v>
      </c>
      <c r="M22" s="43">
        <v>11</v>
      </c>
      <c r="N22" s="44">
        <v>6</v>
      </c>
      <c r="O22" s="45" t="str">
        <f t="shared" si="1"/>
        <v>Ludovic Burgy</v>
      </c>
      <c r="P22" s="56">
        <f t="shared" si="2"/>
        <v>3</v>
      </c>
      <c r="Q22" s="47">
        <f t="shared" si="3"/>
        <v>2</v>
      </c>
    </row>
    <row r="23" spans="1:17" ht="12.75">
      <c r="A23" s="48">
        <f>A3</f>
        <v>2</v>
      </c>
      <c r="B23" s="49">
        <f>A7</f>
        <v>6</v>
      </c>
      <c r="C23" s="50" t="str">
        <f>C3</f>
        <v>Dani Bugnon </v>
      </c>
      <c r="D23" s="51">
        <f>C7</f>
        <v>0</v>
      </c>
      <c r="E23" s="52"/>
      <c r="F23" s="53"/>
      <c r="G23" s="52"/>
      <c r="H23" s="53"/>
      <c r="I23" s="52"/>
      <c r="J23" s="54"/>
      <c r="K23" s="55"/>
      <c r="L23" s="42"/>
      <c r="M23" s="55"/>
      <c r="N23" s="42"/>
      <c r="O23" s="45">
        <f t="shared" si="1"/>
      </c>
      <c r="P23" s="56">
        <f t="shared" si="2"/>
        <v>0</v>
      </c>
      <c r="Q23" s="47">
        <f t="shared" si="3"/>
        <v>0</v>
      </c>
    </row>
    <row r="24" spans="1:17" ht="12.75">
      <c r="A24" s="57">
        <f>A4</f>
        <v>3</v>
      </c>
      <c r="B24" s="58">
        <f>A6</f>
        <v>5</v>
      </c>
      <c r="C24" s="59" t="str">
        <f>C4</f>
        <v>Alphonse Excoffier</v>
      </c>
      <c r="D24" s="60" t="str">
        <f>C6</f>
        <v>Félix Widmer</v>
      </c>
      <c r="E24" s="61">
        <v>3</v>
      </c>
      <c r="F24" s="62">
        <v>11</v>
      </c>
      <c r="G24" s="61">
        <v>5</v>
      </c>
      <c r="H24" s="62">
        <v>11</v>
      </c>
      <c r="I24" s="61">
        <v>6</v>
      </c>
      <c r="J24" s="63">
        <v>11</v>
      </c>
      <c r="K24" s="64"/>
      <c r="L24" s="63"/>
      <c r="M24" s="64"/>
      <c r="N24" s="63"/>
      <c r="O24" s="65" t="str">
        <f t="shared" si="1"/>
        <v>Félix Widmer</v>
      </c>
      <c r="P24" s="66">
        <f t="shared" si="2"/>
        <v>0</v>
      </c>
      <c r="Q24" s="67">
        <f t="shared" si="3"/>
        <v>3</v>
      </c>
    </row>
    <row r="25" spans="1:19" ht="12.75">
      <c r="A25" s="36">
        <f>A2</f>
        <v>1</v>
      </c>
      <c r="B25" s="37">
        <f>A4</f>
        <v>3</v>
      </c>
      <c r="C25" s="38" t="str">
        <f>C2</f>
        <v>Ludovic Burgy</v>
      </c>
      <c r="D25" s="39" t="str">
        <f>C4</f>
        <v>Alphonse Excoffier</v>
      </c>
      <c r="E25" s="52">
        <v>10</v>
      </c>
      <c r="F25" s="53">
        <v>12</v>
      </c>
      <c r="G25" s="52">
        <v>5</v>
      </c>
      <c r="H25" s="53">
        <v>11</v>
      </c>
      <c r="I25" s="52">
        <v>8</v>
      </c>
      <c r="J25" s="54">
        <v>11</v>
      </c>
      <c r="K25" s="43"/>
      <c r="L25" s="44"/>
      <c r="M25" s="43"/>
      <c r="N25" s="44"/>
      <c r="O25" s="45" t="str">
        <f t="shared" si="1"/>
        <v>Alphonse Excoffier</v>
      </c>
      <c r="P25" s="56">
        <f t="shared" si="2"/>
        <v>0</v>
      </c>
      <c r="Q25" s="47">
        <f t="shared" si="3"/>
        <v>3</v>
      </c>
      <c r="S25" s="68"/>
    </row>
    <row r="26" spans="1:19" ht="12.75">
      <c r="A26" s="48">
        <f>A3</f>
        <v>2</v>
      </c>
      <c r="B26" s="49">
        <f>A5</f>
        <v>4</v>
      </c>
      <c r="C26" s="50" t="str">
        <f>C3</f>
        <v>Dani Bugnon </v>
      </c>
      <c r="D26" s="51" t="str">
        <f>C5</f>
        <v>Samuel Gilliéron</v>
      </c>
      <c r="E26" s="52">
        <v>7</v>
      </c>
      <c r="F26" s="53">
        <v>11</v>
      </c>
      <c r="G26" s="52">
        <v>11</v>
      </c>
      <c r="H26" s="53">
        <v>7</v>
      </c>
      <c r="I26" s="52">
        <v>11</v>
      </c>
      <c r="J26" s="54">
        <v>6</v>
      </c>
      <c r="K26" s="55">
        <v>12</v>
      </c>
      <c r="L26" s="42">
        <v>10</v>
      </c>
      <c r="M26" s="55"/>
      <c r="N26" s="42"/>
      <c r="O26" s="45" t="str">
        <f t="shared" si="1"/>
        <v>Dani Bugnon </v>
      </c>
      <c r="P26" s="56">
        <f t="shared" si="2"/>
        <v>3</v>
      </c>
      <c r="Q26" s="47">
        <f t="shared" si="3"/>
        <v>1</v>
      </c>
      <c r="S26" s="68"/>
    </row>
    <row r="27" spans="1:19" ht="12.75">
      <c r="A27" s="57">
        <f>A6</f>
        <v>5</v>
      </c>
      <c r="B27" s="58">
        <f>A7</f>
        <v>6</v>
      </c>
      <c r="C27" s="59" t="str">
        <f>C6</f>
        <v>Félix Widmer</v>
      </c>
      <c r="D27" s="60">
        <f>C7</f>
        <v>0</v>
      </c>
      <c r="E27" s="61"/>
      <c r="F27" s="62"/>
      <c r="G27" s="61"/>
      <c r="H27" s="62"/>
      <c r="I27" s="61"/>
      <c r="J27" s="63"/>
      <c r="K27" s="64"/>
      <c r="L27" s="63"/>
      <c r="M27" s="64"/>
      <c r="N27" s="63"/>
      <c r="O27" s="65">
        <f t="shared" si="1"/>
      </c>
      <c r="P27" s="66">
        <f t="shared" si="2"/>
        <v>0</v>
      </c>
      <c r="Q27" s="67">
        <f t="shared" si="3"/>
        <v>0</v>
      </c>
      <c r="S27" s="68"/>
    </row>
    <row r="28" spans="1:17" ht="12.75">
      <c r="A28" s="36">
        <f>A2</f>
        <v>1</v>
      </c>
      <c r="B28" s="37">
        <f>A3</f>
        <v>2</v>
      </c>
      <c r="C28" s="38" t="str">
        <f>C2</f>
        <v>Ludovic Burgy</v>
      </c>
      <c r="D28" s="39" t="str">
        <f>C3</f>
        <v>Dani Bugnon </v>
      </c>
      <c r="E28" s="40">
        <v>9</v>
      </c>
      <c r="F28" s="41">
        <v>11</v>
      </c>
      <c r="G28" s="40">
        <v>11</v>
      </c>
      <c r="H28" s="41">
        <v>13</v>
      </c>
      <c r="I28" s="40">
        <v>5</v>
      </c>
      <c r="J28" s="42">
        <v>11</v>
      </c>
      <c r="K28" s="43"/>
      <c r="L28" s="44"/>
      <c r="M28" s="43"/>
      <c r="N28" s="44"/>
      <c r="O28" s="45" t="str">
        <f t="shared" si="1"/>
        <v>Dani Bugnon </v>
      </c>
      <c r="P28" s="56">
        <f t="shared" si="2"/>
        <v>0</v>
      </c>
      <c r="Q28" s="47">
        <f t="shared" si="3"/>
        <v>3</v>
      </c>
    </row>
    <row r="29" spans="1:17" ht="12.75">
      <c r="A29" s="48">
        <f>A4</f>
        <v>3</v>
      </c>
      <c r="B29" s="49">
        <f>A7</f>
        <v>6</v>
      </c>
      <c r="C29" s="50" t="str">
        <f>C4</f>
        <v>Alphonse Excoffier</v>
      </c>
      <c r="D29" s="51">
        <f>C7</f>
        <v>0</v>
      </c>
      <c r="E29" s="52"/>
      <c r="F29" s="53"/>
      <c r="G29" s="52"/>
      <c r="H29" s="53"/>
      <c r="I29" s="52"/>
      <c r="J29" s="54"/>
      <c r="K29" s="55"/>
      <c r="L29" s="42"/>
      <c r="M29" s="55"/>
      <c r="N29" s="42"/>
      <c r="O29" s="45">
        <f t="shared" si="1"/>
      </c>
      <c r="P29" s="56">
        <f t="shared" si="2"/>
        <v>0</v>
      </c>
      <c r="Q29" s="47">
        <f t="shared" si="3"/>
        <v>0</v>
      </c>
    </row>
    <row r="30" spans="1:17" ht="12.75">
      <c r="A30" s="69">
        <f>A5</f>
        <v>4</v>
      </c>
      <c r="B30" s="70">
        <f>A6</f>
        <v>5</v>
      </c>
      <c r="C30" s="71" t="str">
        <f>C5</f>
        <v>Samuel Gilliéron</v>
      </c>
      <c r="D30" s="72" t="str">
        <f>C6</f>
        <v>Félix Widmer</v>
      </c>
      <c r="E30" s="73">
        <v>7</v>
      </c>
      <c r="F30" s="74">
        <v>11</v>
      </c>
      <c r="G30" s="73">
        <v>8</v>
      </c>
      <c r="H30" s="74">
        <v>11</v>
      </c>
      <c r="I30" s="73">
        <v>4</v>
      </c>
      <c r="J30" s="75">
        <v>11</v>
      </c>
      <c r="K30" s="76"/>
      <c r="L30" s="77"/>
      <c r="M30" s="76"/>
      <c r="N30" s="77"/>
      <c r="O30" s="78" t="str">
        <f t="shared" si="1"/>
        <v>Félix Widmer</v>
      </c>
      <c r="P30" s="79">
        <f t="shared" si="2"/>
        <v>0</v>
      </c>
      <c r="Q30" s="80">
        <f t="shared" si="3"/>
        <v>3</v>
      </c>
    </row>
    <row r="31" spans="1:17" ht="12.75" customHeight="1" hidden="1">
      <c r="A31" s="81"/>
      <c r="P31" s="5"/>
      <c r="Q31" s="5"/>
    </row>
    <row r="32" spans="1:17" s="86" customFormat="1" ht="12.75" customHeight="1" hidden="1">
      <c r="A32" s="82"/>
      <c r="B32" s="82"/>
      <c r="C32" s="83"/>
      <c r="D32" s="83"/>
      <c r="E32" s="82"/>
      <c r="F32" s="84"/>
      <c r="G32" s="85"/>
      <c r="H32" s="85"/>
      <c r="P32" s="87"/>
      <c r="Q32" s="87"/>
    </row>
    <row r="33" spans="1:17" s="92" customFormat="1" ht="12.75" customHeight="1" hidden="1">
      <c r="A33" s="88"/>
      <c r="B33" s="88"/>
      <c r="C33" s="89"/>
      <c r="D33" s="89"/>
      <c r="E33" s="90"/>
      <c r="F33" s="90"/>
      <c r="G33" s="91"/>
      <c r="H33" s="91"/>
      <c r="P33" s="93"/>
      <c r="Q33" s="93"/>
    </row>
    <row r="34" spans="1:17" s="92" customFormat="1" ht="12.75" customHeight="1" hidden="1">
      <c r="A34" s="88"/>
      <c r="B34" s="88"/>
      <c r="C34" s="89"/>
      <c r="D34" s="89"/>
      <c r="E34" s="90"/>
      <c r="F34" s="90"/>
      <c r="G34" s="91"/>
      <c r="H34" s="91"/>
      <c r="P34" s="93"/>
      <c r="Q34" s="93"/>
    </row>
    <row r="35" spans="1:17" s="92" customFormat="1" ht="12.75" customHeight="1" hidden="1">
      <c r="A35" s="88"/>
      <c r="B35" s="88"/>
      <c r="C35" s="89"/>
      <c r="D35" s="89"/>
      <c r="E35" s="90"/>
      <c r="F35" s="90"/>
      <c r="G35" s="91"/>
      <c r="H35" s="91"/>
      <c r="P35" s="93"/>
      <c r="Q35" s="93"/>
    </row>
    <row r="36" spans="1:17" s="92" customFormat="1" ht="12.75" customHeight="1" hidden="1">
      <c r="A36" s="88"/>
      <c r="B36" s="88"/>
      <c r="C36" s="89"/>
      <c r="D36" s="89"/>
      <c r="E36" s="90"/>
      <c r="F36" s="90"/>
      <c r="G36" s="91"/>
      <c r="H36" s="91"/>
      <c r="J36" s="94"/>
      <c r="K36" s="94"/>
      <c r="L36" s="94"/>
      <c r="M36" s="94"/>
      <c r="N36" s="94"/>
      <c r="P36" s="93"/>
      <c r="Q36" s="93"/>
    </row>
    <row r="37" spans="1:17" s="92" customFormat="1" ht="12.75" customHeight="1" hidden="1">
      <c r="A37" s="88"/>
      <c r="B37" s="88"/>
      <c r="C37" s="89"/>
      <c r="D37" s="89"/>
      <c r="E37" s="90"/>
      <c r="F37" s="90"/>
      <c r="G37" s="91"/>
      <c r="H37" s="91"/>
      <c r="P37" s="93"/>
      <c r="Q37" s="93"/>
    </row>
    <row r="38" spans="1:17" s="92" customFormat="1" ht="12.75" customHeight="1" hidden="1">
      <c r="A38" s="88"/>
      <c r="B38" s="88"/>
      <c r="C38" s="89"/>
      <c r="D38" s="89"/>
      <c r="E38" s="90"/>
      <c r="F38" s="90"/>
      <c r="G38" s="91"/>
      <c r="H38" s="91"/>
      <c r="P38" s="93"/>
      <c r="Q38" s="93"/>
    </row>
    <row r="39" spans="1:17" s="92" customFormat="1" ht="12.75" customHeight="1" hidden="1">
      <c r="A39" s="88"/>
      <c r="B39" s="88"/>
      <c r="C39" s="89"/>
      <c r="D39" s="89"/>
      <c r="E39" s="90"/>
      <c r="F39" s="90"/>
      <c r="G39" s="91"/>
      <c r="H39" s="91"/>
      <c r="P39" s="93"/>
      <c r="Q39" s="93"/>
    </row>
    <row r="40" spans="1:17" s="92" customFormat="1" ht="12.75" customHeight="1" hidden="1">
      <c r="A40" s="88"/>
      <c r="B40" s="88"/>
      <c r="C40" s="89"/>
      <c r="D40" s="89"/>
      <c r="E40" s="90"/>
      <c r="F40" s="90"/>
      <c r="G40" s="91"/>
      <c r="H40" s="91"/>
      <c r="P40" s="93"/>
      <c r="Q40" s="93"/>
    </row>
    <row r="41" spans="1:17" ht="12.75" customHeight="1" hidden="1">
      <c r="A41" s="68"/>
      <c r="B41" s="68"/>
      <c r="C41" s="68"/>
      <c r="D41" s="68"/>
      <c r="E41" s="14"/>
      <c r="F41" s="14"/>
      <c r="G41" s="68"/>
      <c r="H41" s="68"/>
      <c r="P41" s="5"/>
      <c r="Q41" s="5"/>
    </row>
    <row r="42" spans="16:17" ht="12.75" customHeight="1" hidden="1">
      <c r="P42" s="5"/>
      <c r="Q42" s="5"/>
    </row>
    <row r="43" spans="16:17" ht="12.75" customHeight="1" hidden="1">
      <c r="P43" s="5"/>
      <c r="Q43" s="5"/>
    </row>
    <row r="44" spans="16:17" ht="12.75" customHeight="1" hidden="1">
      <c r="P44" s="5"/>
      <c r="Q44" s="5"/>
    </row>
    <row r="45" spans="16:17" ht="12.75" customHeight="1" hidden="1">
      <c r="P45" s="5"/>
      <c r="Q45" s="5"/>
    </row>
    <row r="46" spans="16:17" ht="12.75" customHeight="1" hidden="1">
      <c r="P46" s="5"/>
      <c r="Q46" s="5"/>
    </row>
    <row r="47" spans="16:17" ht="12.75" customHeight="1" hidden="1">
      <c r="P47" s="5"/>
      <c r="Q47" s="5"/>
    </row>
    <row r="48" spans="16:17" ht="12.75" customHeight="1" hidden="1">
      <c r="P48" s="5"/>
      <c r="Q48" s="5"/>
    </row>
    <row r="49" spans="16:17" ht="12.75" customHeight="1" hidden="1">
      <c r="P49" s="5"/>
      <c r="Q49" s="5"/>
    </row>
    <row r="50" spans="16:17" ht="12.75" customHeight="1" hidden="1">
      <c r="P50" s="5"/>
      <c r="Q50" s="5"/>
    </row>
    <row r="51" spans="16:17" ht="12.75" customHeight="1" hidden="1">
      <c r="P51" s="5"/>
      <c r="Q51" s="5"/>
    </row>
    <row r="52" spans="16:17" ht="12.75" customHeight="1" hidden="1">
      <c r="P52" s="5"/>
      <c r="Q52" s="5"/>
    </row>
    <row r="53" spans="16:17" ht="12.75" customHeight="1" hidden="1">
      <c r="P53" s="5"/>
      <c r="Q53" s="5"/>
    </row>
    <row r="54" spans="16:17" ht="12.75" customHeight="1" hidden="1">
      <c r="P54" s="5"/>
      <c r="Q54" s="5"/>
    </row>
    <row r="55" spans="16:17" ht="12.75" customHeight="1" hidden="1">
      <c r="P55" s="5"/>
      <c r="Q55" s="5"/>
    </row>
    <row r="56" spans="16:17" ht="12.75" customHeight="1" hidden="1">
      <c r="P56" s="5"/>
      <c r="Q56" s="5"/>
    </row>
    <row r="57" spans="16:17" ht="12.75" customHeight="1" hidden="1">
      <c r="P57" s="5"/>
      <c r="Q57" s="5"/>
    </row>
    <row r="58" spans="16:17" ht="12.75" customHeight="1" hidden="1">
      <c r="P58" s="5"/>
      <c r="Q58" s="5"/>
    </row>
    <row r="59" spans="16:17" ht="12.75" customHeight="1" hidden="1">
      <c r="P59" s="5"/>
      <c r="Q59" s="5"/>
    </row>
    <row r="60" spans="16:17" ht="12.75" customHeight="1" hidden="1">
      <c r="P60" s="5"/>
      <c r="Q60" s="5"/>
    </row>
    <row r="61" spans="16:17" ht="12.75" customHeight="1">
      <c r="P61" s="5"/>
      <c r="Q61" s="5"/>
    </row>
    <row r="62" spans="1:17" ht="12.75" customHeight="1">
      <c r="A62" s="95" t="s">
        <v>22</v>
      </c>
      <c r="P62" s="5"/>
      <c r="Q62" s="5"/>
    </row>
    <row r="63" spans="1:17" ht="12.75" customHeight="1">
      <c r="A63" s="96" t="s">
        <v>23</v>
      </c>
      <c r="B63" s="96"/>
      <c r="C63" s="97" t="s">
        <v>20</v>
      </c>
      <c r="D63" s="97" t="s">
        <v>3</v>
      </c>
      <c r="E63" s="96" t="s">
        <v>4</v>
      </c>
      <c r="F63" s="96"/>
      <c r="G63" s="96" t="s">
        <v>24</v>
      </c>
      <c r="H63" s="96"/>
      <c r="I63" s="96" t="s">
        <v>25</v>
      </c>
      <c r="J63" s="96"/>
      <c r="P63" s="5"/>
      <c r="Q63" s="5"/>
    </row>
    <row r="64" spans="1:17" ht="12.75">
      <c r="A64" s="98">
        <v>1</v>
      </c>
      <c r="B64" s="98"/>
      <c r="C64" s="99" t="s">
        <v>46</v>
      </c>
      <c r="D64" s="99" t="s">
        <v>18</v>
      </c>
      <c r="E64" s="100">
        <v>4</v>
      </c>
      <c r="F64" s="100"/>
      <c r="G64" s="101" t="s">
        <v>26</v>
      </c>
      <c r="H64" s="101"/>
      <c r="I64" s="102" t="s">
        <v>26</v>
      </c>
      <c r="J64" s="102"/>
      <c r="P64" s="5"/>
      <c r="Q64" s="5"/>
    </row>
    <row r="65" spans="1:17" ht="12.75">
      <c r="A65" s="103">
        <v>2</v>
      </c>
      <c r="B65" s="103"/>
      <c r="C65" s="99" t="s">
        <v>43</v>
      </c>
      <c r="D65" s="99" t="s">
        <v>37</v>
      </c>
      <c r="E65" s="100">
        <v>3</v>
      </c>
      <c r="F65" s="100"/>
      <c r="G65" s="104" t="s">
        <v>26</v>
      </c>
      <c r="H65" s="104"/>
      <c r="I65" s="105" t="s">
        <v>26</v>
      </c>
      <c r="J65" s="105"/>
      <c r="P65" s="5"/>
      <c r="Q65" s="5"/>
    </row>
    <row r="66" spans="1:17" ht="12.75">
      <c r="A66" s="103">
        <v>3</v>
      </c>
      <c r="B66" s="103"/>
      <c r="C66" s="99" t="s">
        <v>44</v>
      </c>
      <c r="D66" s="99" t="s">
        <v>12</v>
      </c>
      <c r="E66" s="100">
        <v>2</v>
      </c>
      <c r="F66" s="100"/>
      <c r="G66" s="104" t="s">
        <v>26</v>
      </c>
      <c r="H66" s="104"/>
      <c r="I66" s="105" t="s">
        <v>26</v>
      </c>
      <c r="J66" s="105"/>
      <c r="P66" s="5"/>
      <c r="Q66" s="5"/>
    </row>
    <row r="67" spans="1:17" ht="12.75">
      <c r="A67" s="103">
        <v>4</v>
      </c>
      <c r="B67" s="103"/>
      <c r="C67" s="99" t="s">
        <v>42</v>
      </c>
      <c r="D67" s="99" t="s">
        <v>8</v>
      </c>
      <c r="E67" s="100">
        <v>1</v>
      </c>
      <c r="F67" s="100"/>
      <c r="G67" s="104" t="s">
        <v>26</v>
      </c>
      <c r="H67" s="104"/>
      <c r="I67" s="105" t="s">
        <v>26</v>
      </c>
      <c r="J67" s="105"/>
      <c r="P67" s="5"/>
      <c r="Q67" s="5"/>
    </row>
    <row r="68" spans="1:17" ht="12.75">
      <c r="A68" s="103">
        <v>5</v>
      </c>
      <c r="B68" s="103"/>
      <c r="C68" s="99" t="s">
        <v>45</v>
      </c>
      <c r="D68" s="99" t="s">
        <v>16</v>
      </c>
      <c r="E68" s="100">
        <v>0</v>
      </c>
      <c r="F68" s="100"/>
      <c r="G68" s="104"/>
      <c r="H68" s="104"/>
      <c r="I68" s="105" t="s">
        <v>26</v>
      </c>
      <c r="J68" s="105"/>
      <c r="P68" s="5"/>
      <c r="Q68" s="5"/>
    </row>
    <row r="69" spans="1:17" ht="12.75">
      <c r="A69" s="106">
        <v>6</v>
      </c>
      <c r="B69" s="106"/>
      <c r="C69" s="107"/>
      <c r="D69" s="107"/>
      <c r="E69" s="108">
        <v>0</v>
      </c>
      <c r="F69" s="108"/>
      <c r="G69" s="109"/>
      <c r="H69" s="109"/>
      <c r="I69" s="110" t="s">
        <v>26</v>
      </c>
      <c r="J69" s="110"/>
      <c r="P69" s="5"/>
      <c r="Q69" s="5"/>
    </row>
    <row r="70" spans="1:17" ht="12.75">
      <c r="A70" s="111"/>
      <c r="B70" s="111"/>
      <c r="P70" s="5"/>
      <c r="Q70" s="5"/>
    </row>
    <row r="71" spans="1:17" ht="12.75">
      <c r="A71" s="111"/>
      <c r="B71" s="111"/>
      <c r="P71" s="5"/>
      <c r="Q71" s="5"/>
    </row>
    <row r="72" spans="16:17" ht="12.75">
      <c r="P72" s="5"/>
      <c r="Q72" s="5"/>
    </row>
    <row r="73" spans="16:17" ht="12.75">
      <c r="P73" s="5"/>
      <c r="Q73" s="5"/>
    </row>
    <row r="74" spans="16:17" ht="12.75">
      <c r="P74" s="5"/>
      <c r="Q74" s="5"/>
    </row>
    <row r="75" spans="16:17" ht="12.75">
      <c r="P75" s="5"/>
      <c r="Q75" s="5"/>
    </row>
    <row r="76" spans="16:17" ht="12.75">
      <c r="P76" s="5"/>
      <c r="Q76" s="5"/>
    </row>
    <row r="77" spans="16:17" ht="12.75">
      <c r="P77" s="5"/>
      <c r="Q77" s="5"/>
    </row>
    <row r="78" spans="16:17" ht="12.75">
      <c r="P78" s="5"/>
      <c r="Q78" s="5"/>
    </row>
    <row r="79" spans="16:17" ht="12.75">
      <c r="P79" s="5"/>
      <c r="Q79" s="5"/>
    </row>
    <row r="80" spans="16:17" ht="12.75">
      <c r="P80" s="5"/>
      <c r="Q80" s="5"/>
    </row>
    <row r="81" spans="16:17" ht="12.75">
      <c r="P81" s="5"/>
      <c r="Q81" s="5"/>
    </row>
    <row r="82" spans="16:17" ht="12.75">
      <c r="P82" s="5"/>
      <c r="Q82" s="5"/>
    </row>
    <row r="83" spans="16:17" ht="12.75">
      <c r="P83" s="5"/>
      <c r="Q83" s="5"/>
    </row>
    <row r="84" spans="16:17" ht="12.75">
      <c r="P84" s="5"/>
      <c r="Q84" s="5"/>
    </row>
    <row r="85" spans="16:17" ht="12.75">
      <c r="P85" s="5"/>
      <c r="Q85" s="5"/>
    </row>
    <row r="86" spans="16:17" ht="12.75">
      <c r="P86" s="5"/>
      <c r="Q86" s="5"/>
    </row>
    <row r="87" spans="16:17" ht="12.75">
      <c r="P87" s="5"/>
      <c r="Q87" s="5"/>
    </row>
    <row r="88" spans="16:17" ht="12.75">
      <c r="P88" s="5"/>
      <c r="Q88" s="5"/>
    </row>
    <row r="89" spans="16:17" ht="12.75">
      <c r="P89" s="5"/>
      <c r="Q89" s="5"/>
    </row>
    <row r="90" spans="16:17" ht="12.75">
      <c r="P90" s="5"/>
      <c r="Q90" s="5"/>
    </row>
    <row r="91" spans="16:17" ht="12.75">
      <c r="P91" s="5"/>
      <c r="Q91" s="5"/>
    </row>
    <row r="92" spans="16:17" ht="12.75">
      <c r="P92" s="5"/>
      <c r="Q92" s="5"/>
    </row>
    <row r="93" spans="16:17" ht="12.75">
      <c r="P93" s="5"/>
      <c r="Q93" s="5"/>
    </row>
    <row r="94" spans="16:17" ht="12.75">
      <c r="P94" s="5"/>
      <c r="Q94" s="5"/>
    </row>
    <row r="95" spans="16:17" ht="12.75">
      <c r="P95" s="5"/>
      <c r="Q95" s="5"/>
    </row>
    <row r="96" spans="16:17" ht="12.75">
      <c r="P96" s="5"/>
      <c r="Q96" s="5"/>
    </row>
    <row r="97" spans="16:17" ht="12.75">
      <c r="P97" s="5"/>
      <c r="Q97" s="5"/>
    </row>
    <row r="98" spans="16:17" ht="12.75">
      <c r="P98" s="5"/>
      <c r="Q98" s="5"/>
    </row>
    <row r="99" spans="16:17" ht="12.75">
      <c r="P99" s="5"/>
      <c r="Q99" s="5"/>
    </row>
    <row r="100" spans="16:17" ht="12.75">
      <c r="P100" s="5"/>
      <c r="Q100" s="5"/>
    </row>
    <row r="101" spans="16:17" ht="12.75">
      <c r="P101" s="5"/>
      <c r="Q101" s="5"/>
    </row>
    <row r="102" spans="16:17" ht="12.75">
      <c r="P102" s="5"/>
      <c r="Q102" s="5"/>
    </row>
    <row r="103" spans="16:17" ht="12.75">
      <c r="P103" s="5"/>
      <c r="Q103" s="5"/>
    </row>
    <row r="104" spans="16:17" ht="12.75">
      <c r="P104" s="5"/>
      <c r="Q104" s="5"/>
    </row>
    <row r="105" spans="16:17" ht="12.75">
      <c r="P105" s="5"/>
      <c r="Q105" s="5"/>
    </row>
    <row r="106" spans="16:17" ht="12.75">
      <c r="P106" s="5"/>
      <c r="Q106" s="5"/>
    </row>
    <row r="107" spans="16:17" ht="12.75">
      <c r="P107" s="5"/>
      <c r="Q107" s="5"/>
    </row>
    <row r="108" spans="16:17" ht="12.75">
      <c r="P108" s="5"/>
      <c r="Q108" s="5"/>
    </row>
    <row r="109" spans="16:17" ht="12.75">
      <c r="P109" s="5"/>
      <c r="Q109" s="5"/>
    </row>
    <row r="110" spans="16:17" ht="12.75">
      <c r="P110" s="5"/>
      <c r="Q110" s="5"/>
    </row>
    <row r="111" spans="16:17" ht="12.75">
      <c r="P111" s="5"/>
      <c r="Q111" s="5"/>
    </row>
    <row r="112" spans="16:17" ht="12.75">
      <c r="P112" s="5"/>
      <c r="Q112" s="5"/>
    </row>
    <row r="113" spans="16:17" ht="12.75">
      <c r="P113" s="5"/>
      <c r="Q113" s="5"/>
    </row>
    <row r="114" spans="16:17" ht="12.75">
      <c r="P114" s="5"/>
      <c r="Q114" s="5"/>
    </row>
    <row r="115" spans="16:17" ht="12.75">
      <c r="P115" s="5"/>
      <c r="Q115" s="5"/>
    </row>
    <row r="116" spans="16:17" ht="12.75">
      <c r="P116" s="5"/>
      <c r="Q116" s="5"/>
    </row>
    <row r="117" spans="16:17" ht="12.75">
      <c r="P117" s="5"/>
      <c r="Q117" s="5"/>
    </row>
    <row r="118" spans="16:17" ht="12.75">
      <c r="P118" s="5"/>
      <c r="Q118" s="5"/>
    </row>
    <row r="119" spans="16:17" ht="12.75">
      <c r="P119" s="5"/>
      <c r="Q119" s="5"/>
    </row>
    <row r="120" spans="16:17" ht="12.75">
      <c r="P120" s="5"/>
      <c r="Q120" s="5"/>
    </row>
    <row r="121" spans="16:17" ht="12.75">
      <c r="P121" s="5"/>
      <c r="Q121" s="5"/>
    </row>
    <row r="122" spans="16:17" ht="12.75">
      <c r="P122" s="5"/>
      <c r="Q122" s="5"/>
    </row>
    <row r="123" spans="16:17" ht="12.75">
      <c r="P123" s="5"/>
      <c r="Q123" s="5"/>
    </row>
    <row r="124" spans="16:17" ht="12.75">
      <c r="P124" s="5"/>
      <c r="Q124" s="5"/>
    </row>
    <row r="125" spans="16:17" ht="12.75">
      <c r="P125" s="5"/>
      <c r="Q125" s="5"/>
    </row>
    <row r="126" spans="16:17" ht="12.75">
      <c r="P126" s="5"/>
      <c r="Q126" s="5"/>
    </row>
    <row r="127" spans="16:17" ht="12.75">
      <c r="P127" s="5"/>
      <c r="Q127" s="5"/>
    </row>
    <row r="128" spans="16:17" ht="12.75">
      <c r="P128" s="5"/>
      <c r="Q128" s="5"/>
    </row>
    <row r="129" spans="16:17" ht="12.75">
      <c r="P129" s="5"/>
      <c r="Q129" s="5"/>
    </row>
    <row r="130" spans="16:17" ht="12.75">
      <c r="P130" s="5"/>
      <c r="Q130" s="5"/>
    </row>
    <row r="131" spans="16:17" ht="12.75">
      <c r="P131" s="5"/>
      <c r="Q131" s="5"/>
    </row>
    <row r="132" spans="16:17" ht="12.75">
      <c r="P132" s="5"/>
      <c r="Q132" s="5"/>
    </row>
    <row r="133" spans="16:17" ht="12.75">
      <c r="P133" s="5"/>
      <c r="Q133" s="5"/>
    </row>
    <row r="134" spans="16:17" ht="12.75">
      <c r="P134" s="5"/>
      <c r="Q134" s="5"/>
    </row>
    <row r="135" spans="16:17" ht="12.75">
      <c r="P135" s="5"/>
      <c r="Q135" s="5"/>
    </row>
    <row r="136" spans="16:17" ht="12.75">
      <c r="P136" s="5"/>
      <c r="Q136" s="5"/>
    </row>
    <row r="137" spans="16:17" ht="12.75">
      <c r="P137" s="5"/>
      <c r="Q137" s="5"/>
    </row>
    <row r="138" spans="16:17" ht="12.75">
      <c r="P138" s="5"/>
      <c r="Q138" s="5"/>
    </row>
    <row r="139" spans="16:17" ht="12.75">
      <c r="P139" s="5"/>
      <c r="Q139" s="5"/>
    </row>
    <row r="140" spans="16:17" ht="12.75">
      <c r="P140" s="5"/>
      <c r="Q140" s="5"/>
    </row>
    <row r="141" spans="16:17" ht="12.75">
      <c r="P141" s="5"/>
      <c r="Q141" s="5"/>
    </row>
    <row r="142" spans="16:17" ht="12.75">
      <c r="P142" s="5"/>
      <c r="Q142" s="5"/>
    </row>
    <row r="143" spans="16:17" ht="12.75">
      <c r="P143" s="5"/>
      <c r="Q143" s="5"/>
    </row>
    <row r="144" spans="16:17" ht="12.75">
      <c r="P144" s="5"/>
      <c r="Q144" s="5"/>
    </row>
    <row r="145" spans="16:17" ht="12.75">
      <c r="P145" s="5"/>
      <c r="Q145" s="5"/>
    </row>
    <row r="146" spans="16:17" ht="12.75">
      <c r="P146" s="5"/>
      <c r="Q146" s="5"/>
    </row>
    <row r="147" spans="16:17" ht="12.75">
      <c r="P147" s="5"/>
      <c r="Q147" s="5"/>
    </row>
    <row r="148" spans="16:17" ht="12.75">
      <c r="P148" s="5"/>
      <c r="Q148" s="5"/>
    </row>
    <row r="149" spans="16:17" ht="12.75">
      <c r="P149" s="5"/>
      <c r="Q149" s="5"/>
    </row>
    <row r="150" spans="16:17" ht="12.75">
      <c r="P150" s="5"/>
      <c r="Q150" s="5"/>
    </row>
    <row r="151" spans="16:17" ht="12.75">
      <c r="P151" s="5"/>
      <c r="Q151" s="5"/>
    </row>
    <row r="152" spans="16:17" ht="12.75">
      <c r="P152" s="5"/>
      <c r="Q152" s="5"/>
    </row>
    <row r="153" spans="16:17" ht="12.75">
      <c r="P153" s="5"/>
      <c r="Q153" s="5"/>
    </row>
    <row r="154" spans="16:17" ht="12.75">
      <c r="P154" s="5"/>
      <c r="Q154" s="5"/>
    </row>
    <row r="155" spans="16:17" ht="12.75">
      <c r="P155" s="5"/>
      <c r="Q155" s="5"/>
    </row>
    <row r="156" spans="16:17" ht="12.75">
      <c r="P156" s="5"/>
      <c r="Q156" s="5"/>
    </row>
    <row r="157" spans="16:17" ht="12.75">
      <c r="P157" s="5"/>
      <c r="Q157" s="5"/>
    </row>
    <row r="158" spans="16:17" ht="12.75">
      <c r="P158" s="5"/>
      <c r="Q158" s="5"/>
    </row>
    <row r="159" spans="16:17" ht="12.75">
      <c r="P159" s="5"/>
      <c r="Q159" s="5"/>
    </row>
    <row r="160" spans="16:17" ht="12.75">
      <c r="P160" s="5"/>
      <c r="Q160" s="5"/>
    </row>
    <row r="161" spans="16:17" ht="12.75">
      <c r="P161" s="5"/>
      <c r="Q161" s="5"/>
    </row>
    <row r="162" spans="16:17" ht="12.75">
      <c r="P162" s="5"/>
      <c r="Q162" s="5"/>
    </row>
    <row r="163" spans="16:17" ht="12.75">
      <c r="P163" s="5"/>
      <c r="Q163" s="5"/>
    </row>
    <row r="164" spans="16:17" ht="12.75">
      <c r="P164" s="5"/>
      <c r="Q164" s="5"/>
    </row>
    <row r="165" spans="16:17" ht="12.75">
      <c r="P165" s="5"/>
      <c r="Q165" s="5"/>
    </row>
    <row r="166" spans="16:17" ht="12.75">
      <c r="P166" s="5"/>
      <c r="Q166" s="5"/>
    </row>
    <row r="167" spans="16:17" ht="12.75">
      <c r="P167" s="5"/>
      <c r="Q167" s="5"/>
    </row>
    <row r="168" spans="16:17" ht="12.75">
      <c r="P168" s="5"/>
      <c r="Q168" s="5"/>
    </row>
    <row r="169" spans="16:17" ht="12.75">
      <c r="P169" s="5"/>
      <c r="Q169" s="5"/>
    </row>
    <row r="170" spans="16:17" ht="12.75">
      <c r="P170" s="5"/>
      <c r="Q170" s="5"/>
    </row>
    <row r="171" spans="16:17" ht="12.75">
      <c r="P171" s="5"/>
      <c r="Q171" s="5"/>
    </row>
    <row r="172" spans="16:17" ht="12.75">
      <c r="P172" s="5"/>
      <c r="Q172" s="5"/>
    </row>
    <row r="173" spans="16:17" ht="12.75">
      <c r="P173" s="5"/>
      <c r="Q173" s="5"/>
    </row>
    <row r="174" spans="16:17" ht="12.75">
      <c r="P174" s="5"/>
      <c r="Q174" s="5"/>
    </row>
    <row r="175" spans="16:17" ht="12.75">
      <c r="P175" s="5"/>
      <c r="Q175" s="5"/>
    </row>
    <row r="176" spans="16:17" ht="12.75">
      <c r="P176" s="5"/>
      <c r="Q176" s="5"/>
    </row>
    <row r="177" spans="16:17" ht="12.75">
      <c r="P177" s="5"/>
      <c r="Q177" s="5"/>
    </row>
    <row r="178" spans="16:17" ht="12.75">
      <c r="P178" s="5"/>
      <c r="Q178" s="5"/>
    </row>
    <row r="179" spans="16:17" ht="12.75">
      <c r="P179" s="5"/>
      <c r="Q179" s="5"/>
    </row>
    <row r="180" spans="16:17" ht="12.75">
      <c r="P180" s="5"/>
      <c r="Q180" s="5"/>
    </row>
    <row r="181" spans="16:17" ht="12.75">
      <c r="P181" s="5"/>
      <c r="Q181" s="5"/>
    </row>
    <row r="182" spans="16:17" ht="12.75">
      <c r="P182" s="5"/>
      <c r="Q182" s="5"/>
    </row>
    <row r="183" spans="16:17" ht="12.75">
      <c r="P183" s="5"/>
      <c r="Q183" s="5"/>
    </row>
    <row r="184" spans="16:17" ht="12.75">
      <c r="P184" s="5"/>
      <c r="Q184" s="5"/>
    </row>
    <row r="185" spans="16:17" ht="12.75">
      <c r="P185" s="5"/>
      <c r="Q185" s="5"/>
    </row>
    <row r="186" spans="16:17" ht="12.75">
      <c r="P186" s="5"/>
      <c r="Q186" s="5"/>
    </row>
    <row r="187" spans="16:17" ht="12.75">
      <c r="P187" s="5"/>
      <c r="Q187" s="5"/>
    </row>
    <row r="188" spans="16:17" ht="12.75">
      <c r="P188" s="5"/>
      <c r="Q188" s="5"/>
    </row>
    <row r="189" spans="16:17" ht="12.75">
      <c r="P189" s="5"/>
      <c r="Q189" s="5"/>
    </row>
    <row r="190" spans="16:17" ht="12.75">
      <c r="P190" s="5"/>
      <c r="Q190" s="5"/>
    </row>
    <row r="191" spans="16:17" ht="12.75">
      <c r="P191" s="5"/>
      <c r="Q191" s="5"/>
    </row>
    <row r="192" spans="16:17" ht="12.75">
      <c r="P192" s="5"/>
      <c r="Q192" s="5"/>
    </row>
    <row r="193" spans="16:17" ht="12.75">
      <c r="P193" s="5"/>
      <c r="Q193" s="5"/>
    </row>
    <row r="194" spans="16:17" ht="12.75">
      <c r="P194" s="5"/>
      <c r="Q194" s="5"/>
    </row>
    <row r="195" spans="16:17" ht="12.75">
      <c r="P195" s="5"/>
      <c r="Q195" s="5"/>
    </row>
    <row r="196" spans="16:17" ht="12.75">
      <c r="P196" s="5"/>
      <c r="Q196" s="5"/>
    </row>
    <row r="197" spans="16:17" ht="12.75">
      <c r="P197" s="5"/>
      <c r="Q197" s="5"/>
    </row>
  </sheetData>
  <sheetProtection sheet="1" objects="1" scenarios="1"/>
  <mergeCells count="57">
    <mergeCell ref="E1:F1"/>
    <mergeCell ref="G1:J1"/>
    <mergeCell ref="P1:Q1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P4:Q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15:B15"/>
    <mergeCell ref="E15:F15"/>
    <mergeCell ref="G15:H15"/>
    <mergeCell ref="I15:J15"/>
    <mergeCell ref="K15:L15"/>
    <mergeCell ref="M15:N15"/>
    <mergeCell ref="P15:Q15"/>
    <mergeCell ref="A63:B63"/>
    <mergeCell ref="E63:F63"/>
    <mergeCell ref="G63:H63"/>
    <mergeCell ref="I63:J63"/>
    <mergeCell ref="A64:B64"/>
    <mergeCell ref="E64:F64"/>
    <mergeCell ref="G64:H64"/>
    <mergeCell ref="I64:J64"/>
    <mergeCell ref="A65:B65"/>
    <mergeCell ref="E65:F65"/>
    <mergeCell ref="G65:H65"/>
    <mergeCell ref="I65:J65"/>
    <mergeCell ref="A66:B66"/>
    <mergeCell ref="E66:F66"/>
    <mergeCell ref="G66:H66"/>
    <mergeCell ref="I66:J66"/>
    <mergeCell ref="A67:B67"/>
    <mergeCell ref="E67:F67"/>
    <mergeCell ref="G67:H67"/>
    <mergeCell ref="I67:J67"/>
    <mergeCell ref="A68:B68"/>
    <mergeCell ref="E68:F68"/>
    <mergeCell ref="G68:H68"/>
    <mergeCell ref="I68:J68"/>
    <mergeCell ref="A69:B69"/>
    <mergeCell ref="E69:F69"/>
    <mergeCell ref="G69:H69"/>
    <mergeCell ref="I69:J69"/>
  </mergeCells>
  <printOptions/>
  <pageMargins left="0.27569444444444446" right="0.27569444444444446" top="0.8659722222222224" bottom="0.5902777777777778" header="0.3541666666666667" footer="0.5118055555555556"/>
  <pageSetup fitToHeight="1" fitToWidth="1" horizontalDpi="300" verticalDpi="300" orientation="portrait" paperSize="9"/>
  <headerFooter alignWithMargins="0">
    <oddHeader>&amp;C&amp;20Tournoi non licenciés, catégorie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